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drawings/drawing3.xml" ContentType="application/vnd.openxmlformats-officedocument.drawingml.chartshapes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4.xml" ContentType="application/vnd.openxmlformats-officedocument.themeOverrid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charts/chart22.xml" ContentType="application/vnd.openxmlformats-officedocument.drawingml.chart+xml"/>
  <Override PartName="/xl/theme/themeOverride8.xml" ContentType="application/vnd.openxmlformats-officedocument.themeOverride+xml"/>
  <Override PartName="/xl/charts/chart23.xml" ContentType="application/vnd.openxmlformats-officedocument.drawingml.chart+xml"/>
  <Override PartName="/xl/theme/themeOverride9.xml" ContentType="application/vnd.openxmlformats-officedocument.themeOverride+xml"/>
  <Override PartName="/xl/charts/chart24.xml" ContentType="application/vnd.openxmlformats-officedocument.drawingml.chart+xml"/>
  <Override PartName="/xl/theme/themeOverride10.xml" ContentType="application/vnd.openxmlformats-officedocument.themeOverrid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theme/themeOverride11.xml" ContentType="application/vnd.openxmlformats-officedocument.themeOverride+xml"/>
  <Override PartName="/xl/charts/chart27.xml" ContentType="application/vnd.openxmlformats-officedocument.drawingml.chart+xml"/>
  <Override PartName="/xl/theme/themeOverride12.xml" ContentType="application/vnd.openxmlformats-officedocument.themeOverride+xml"/>
  <Override PartName="/xl/charts/chart28.xml" ContentType="application/vnd.openxmlformats-officedocument.drawingml.chart+xml"/>
  <Override PartName="/xl/theme/themeOverride13.xml" ContentType="application/vnd.openxmlformats-officedocument.themeOverride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theme/themeOverride14.xml" ContentType="application/vnd.openxmlformats-officedocument.themeOverride+xml"/>
  <Override PartName="/xl/charts/chart31.xml" ContentType="application/vnd.openxmlformats-officedocument.drawingml.chart+xml"/>
  <Override PartName="/xl/theme/themeOverride15.xml" ContentType="application/vnd.openxmlformats-officedocument.themeOverride+xml"/>
  <Override PartName="/xl/charts/chart32.xml" ContentType="application/vnd.openxmlformats-officedocument.drawingml.chart+xml"/>
  <Override PartName="/xl/theme/themeOverride1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activeTab="3"/>
  </bookViews>
  <sheets>
    <sheet name="Материально-техническая база" sheetId="1" r:id="rId1"/>
    <sheet name="Клубные формирования" sheetId="2" r:id="rId2"/>
    <sheet name="Культурно-массовые мероприятия" sheetId="3" r:id="rId3"/>
    <sheet name="Персонал организации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2" l="1"/>
  <c r="E63" i="2"/>
  <c r="F102" i="2" s="1"/>
  <c r="D64" i="2"/>
  <c r="E64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C102" i="2"/>
  <c r="D102" i="2" l="1"/>
  <c r="V37" i="4"/>
  <c r="S37" i="4"/>
  <c r="M37" i="4"/>
  <c r="J37" i="4"/>
  <c r="G37" i="4"/>
  <c r="T63" i="3"/>
  <c r="Q63" i="3"/>
  <c r="N64" i="3"/>
  <c r="N63" i="3"/>
  <c r="K64" i="3"/>
  <c r="K63" i="3"/>
  <c r="H64" i="3"/>
  <c r="H63" i="3"/>
  <c r="E64" i="3"/>
  <c r="E63" i="3"/>
  <c r="AI40" i="2"/>
  <c r="AC40" i="2"/>
  <c r="W64" i="2"/>
  <c r="W63" i="2"/>
  <c r="T64" i="2"/>
  <c r="T63" i="2"/>
  <c r="Q64" i="2"/>
  <c r="Q63" i="2"/>
  <c r="N64" i="2"/>
  <c r="N63" i="2"/>
  <c r="K64" i="2"/>
  <c r="K63" i="2"/>
  <c r="H64" i="2"/>
  <c r="H63" i="2"/>
  <c r="AI36" i="1"/>
  <c r="AF36" i="1"/>
  <c r="AC36" i="1"/>
  <c r="Z36" i="1"/>
  <c r="W36" i="1"/>
  <c r="T36" i="1"/>
  <c r="Q36" i="1"/>
  <c r="N36" i="1"/>
  <c r="K36" i="1"/>
  <c r="H36" i="1"/>
  <c r="E36" i="1"/>
  <c r="F103" i="2" l="1"/>
  <c r="D103" i="2"/>
  <c r="F54" i="2"/>
  <c r="X37" i="4" l="1"/>
  <c r="U37" i="4"/>
  <c r="R37" i="4"/>
  <c r="O37" i="4"/>
  <c r="L37" i="4"/>
  <c r="I37" i="4"/>
  <c r="F37" i="4"/>
  <c r="C37" i="4"/>
  <c r="S64" i="3"/>
  <c r="S63" i="3"/>
  <c r="P63" i="3"/>
  <c r="M64" i="3"/>
  <c r="M63" i="3"/>
  <c r="J64" i="3"/>
  <c r="J63" i="3"/>
  <c r="G64" i="3"/>
  <c r="G63" i="3"/>
  <c r="D64" i="3"/>
  <c r="D63" i="3"/>
  <c r="AH40" i="2"/>
  <c r="AE40" i="2"/>
  <c r="AB40" i="2"/>
  <c r="V64" i="2"/>
  <c r="V63" i="2"/>
  <c r="C103" i="2" s="1"/>
  <c r="S64" i="2"/>
  <c r="S63" i="2"/>
  <c r="P64" i="2"/>
  <c r="P63" i="2"/>
  <c r="M64" i="2"/>
  <c r="M63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J64" i="2"/>
  <c r="J63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G64" i="2"/>
  <c r="G63" i="2"/>
  <c r="AH36" i="1"/>
  <c r="AE36" i="1"/>
  <c r="AB36" i="1"/>
  <c r="Y36" i="1"/>
  <c r="V36" i="1"/>
  <c r="S36" i="1"/>
  <c r="P36" i="1"/>
  <c r="M36" i="1"/>
  <c r="J36" i="1"/>
  <c r="G36" i="1"/>
  <c r="L64" i="2" l="1"/>
  <c r="L63" i="2"/>
  <c r="I64" i="2"/>
  <c r="I63" i="2"/>
  <c r="D36" i="1" l="1"/>
  <c r="I43" i="4" l="1"/>
  <c r="I42" i="4"/>
  <c r="I41" i="4"/>
  <c r="E42" i="4"/>
  <c r="E41" i="4"/>
  <c r="I46" i="4"/>
  <c r="I45" i="4"/>
  <c r="P37" i="4"/>
  <c r="E45" i="4" s="1"/>
  <c r="E44" i="4"/>
  <c r="D37" i="4"/>
  <c r="D98" i="3" l="1"/>
  <c r="G98" i="3"/>
  <c r="J98" i="3"/>
  <c r="M98" i="3"/>
  <c r="M125" i="3"/>
  <c r="J125" i="3"/>
  <c r="G125" i="3"/>
  <c r="D125" i="3"/>
  <c r="M124" i="3"/>
  <c r="J124" i="3"/>
  <c r="G124" i="3"/>
  <c r="D124" i="3"/>
  <c r="M123" i="3"/>
  <c r="J123" i="3"/>
  <c r="G123" i="3"/>
  <c r="D123" i="3"/>
  <c r="M122" i="3"/>
  <c r="J122" i="3"/>
  <c r="G122" i="3"/>
  <c r="D122" i="3"/>
  <c r="M121" i="3"/>
  <c r="J121" i="3"/>
  <c r="G121" i="3"/>
  <c r="D121" i="3"/>
  <c r="M120" i="3"/>
  <c r="J120" i="3"/>
  <c r="G120" i="3"/>
  <c r="D120" i="3"/>
  <c r="M119" i="3"/>
  <c r="J119" i="3"/>
  <c r="G119" i="3"/>
  <c r="D119" i="3"/>
  <c r="M118" i="3"/>
  <c r="J118" i="3"/>
  <c r="G118" i="3"/>
  <c r="D118" i="3"/>
  <c r="M117" i="3"/>
  <c r="J117" i="3"/>
  <c r="G117" i="3"/>
  <c r="D117" i="3"/>
  <c r="M116" i="3"/>
  <c r="J116" i="3"/>
  <c r="G116" i="3"/>
  <c r="D116" i="3"/>
  <c r="M115" i="3"/>
  <c r="J115" i="3"/>
  <c r="G115" i="3"/>
  <c r="D115" i="3"/>
  <c r="M114" i="3"/>
  <c r="J114" i="3"/>
  <c r="G114" i="3"/>
  <c r="D114" i="3"/>
  <c r="M113" i="3"/>
  <c r="J113" i="3"/>
  <c r="G113" i="3"/>
  <c r="D113" i="3"/>
  <c r="M112" i="3"/>
  <c r="J112" i="3"/>
  <c r="G112" i="3"/>
  <c r="D112" i="3"/>
  <c r="M111" i="3"/>
  <c r="J111" i="3"/>
  <c r="G111" i="3"/>
  <c r="D111" i="3"/>
  <c r="M110" i="3"/>
  <c r="J110" i="3"/>
  <c r="G110" i="3"/>
  <c r="D110" i="3"/>
  <c r="M109" i="3"/>
  <c r="J109" i="3"/>
  <c r="G109" i="3"/>
  <c r="D109" i="3"/>
  <c r="M108" i="3"/>
  <c r="J108" i="3"/>
  <c r="G108" i="3"/>
  <c r="D108" i="3"/>
  <c r="M107" i="3"/>
  <c r="J107" i="3"/>
  <c r="G107" i="3"/>
  <c r="D107" i="3"/>
  <c r="M106" i="3"/>
  <c r="J106" i="3"/>
  <c r="G106" i="3"/>
  <c r="D106" i="3"/>
  <c r="M105" i="3"/>
  <c r="J105" i="3"/>
  <c r="G105" i="3"/>
  <c r="D105" i="3"/>
  <c r="M104" i="3"/>
  <c r="J104" i="3"/>
  <c r="G104" i="3"/>
  <c r="D104" i="3"/>
  <c r="M103" i="3"/>
  <c r="J103" i="3"/>
  <c r="G103" i="3"/>
  <c r="D103" i="3"/>
  <c r="M102" i="3"/>
  <c r="J102" i="3"/>
  <c r="G102" i="3"/>
  <c r="D102" i="3"/>
  <c r="M101" i="3"/>
  <c r="J101" i="3"/>
  <c r="G101" i="3"/>
  <c r="D101" i="3"/>
  <c r="M100" i="3"/>
  <c r="J100" i="3"/>
  <c r="G100" i="3"/>
  <c r="D100" i="3"/>
  <c r="M99" i="3"/>
  <c r="J99" i="3"/>
  <c r="G99" i="3"/>
  <c r="D99" i="3"/>
  <c r="R96" i="3"/>
  <c r="Q96" i="3"/>
  <c r="O96" i="3"/>
  <c r="N96" i="3"/>
  <c r="C96" i="3"/>
  <c r="L96" i="3"/>
  <c r="M96" i="3" s="1"/>
  <c r="I96" i="3"/>
  <c r="J96" i="3" s="1"/>
  <c r="F96" i="3"/>
  <c r="G96" i="3" s="1"/>
  <c r="S95" i="3"/>
  <c r="P95" i="3"/>
  <c r="M95" i="3"/>
  <c r="J95" i="3"/>
  <c r="G95" i="3"/>
  <c r="D95" i="3"/>
  <c r="S94" i="3"/>
  <c r="P94" i="3"/>
  <c r="M94" i="3"/>
  <c r="J94" i="3"/>
  <c r="G94" i="3"/>
  <c r="D94" i="3"/>
  <c r="S93" i="3"/>
  <c r="P93" i="3"/>
  <c r="M93" i="3"/>
  <c r="J93" i="3"/>
  <c r="G93" i="3"/>
  <c r="D93" i="3"/>
  <c r="S92" i="3"/>
  <c r="P92" i="3"/>
  <c r="M92" i="3"/>
  <c r="J92" i="3"/>
  <c r="G92" i="3"/>
  <c r="D92" i="3"/>
  <c r="S91" i="3"/>
  <c r="P91" i="3"/>
  <c r="M91" i="3"/>
  <c r="J91" i="3"/>
  <c r="G91" i="3"/>
  <c r="D91" i="3"/>
  <c r="S90" i="3"/>
  <c r="P90" i="3"/>
  <c r="M90" i="3"/>
  <c r="J90" i="3"/>
  <c r="G90" i="3"/>
  <c r="D90" i="3"/>
  <c r="S89" i="3"/>
  <c r="P89" i="3"/>
  <c r="M89" i="3"/>
  <c r="J89" i="3"/>
  <c r="G89" i="3"/>
  <c r="D89" i="3"/>
  <c r="S88" i="3"/>
  <c r="P88" i="3"/>
  <c r="M88" i="3"/>
  <c r="J88" i="3"/>
  <c r="G88" i="3"/>
  <c r="D88" i="3"/>
  <c r="S87" i="3"/>
  <c r="P87" i="3"/>
  <c r="M87" i="3"/>
  <c r="J87" i="3"/>
  <c r="G87" i="3"/>
  <c r="D87" i="3"/>
  <c r="S86" i="3"/>
  <c r="P86" i="3"/>
  <c r="M86" i="3"/>
  <c r="J86" i="3"/>
  <c r="G86" i="3"/>
  <c r="D86" i="3"/>
  <c r="S85" i="3"/>
  <c r="P85" i="3"/>
  <c r="M85" i="3"/>
  <c r="J85" i="3"/>
  <c r="G85" i="3"/>
  <c r="D85" i="3"/>
  <c r="S84" i="3"/>
  <c r="P84" i="3"/>
  <c r="M84" i="3"/>
  <c r="J84" i="3"/>
  <c r="G84" i="3"/>
  <c r="D84" i="3"/>
  <c r="S83" i="3"/>
  <c r="P83" i="3"/>
  <c r="M83" i="3"/>
  <c r="J83" i="3"/>
  <c r="G83" i="3"/>
  <c r="D83" i="3"/>
  <c r="S82" i="3"/>
  <c r="P82" i="3"/>
  <c r="M82" i="3"/>
  <c r="J82" i="3"/>
  <c r="G82" i="3"/>
  <c r="D82" i="3"/>
  <c r="S81" i="3"/>
  <c r="P81" i="3"/>
  <c r="M81" i="3"/>
  <c r="J81" i="3"/>
  <c r="G81" i="3"/>
  <c r="D81" i="3"/>
  <c r="S80" i="3"/>
  <c r="P80" i="3"/>
  <c r="M80" i="3"/>
  <c r="J80" i="3"/>
  <c r="G80" i="3"/>
  <c r="D80" i="3"/>
  <c r="S79" i="3"/>
  <c r="P79" i="3"/>
  <c r="M79" i="3"/>
  <c r="J79" i="3"/>
  <c r="G79" i="3"/>
  <c r="D79" i="3"/>
  <c r="S78" i="3"/>
  <c r="P78" i="3"/>
  <c r="M78" i="3"/>
  <c r="J78" i="3"/>
  <c r="G78" i="3"/>
  <c r="D78" i="3"/>
  <c r="S77" i="3"/>
  <c r="P77" i="3"/>
  <c r="M77" i="3"/>
  <c r="J77" i="3"/>
  <c r="G77" i="3"/>
  <c r="D77" i="3"/>
  <c r="S76" i="3"/>
  <c r="P76" i="3"/>
  <c r="M76" i="3"/>
  <c r="J76" i="3"/>
  <c r="G76" i="3"/>
  <c r="D76" i="3"/>
  <c r="S75" i="3"/>
  <c r="P75" i="3"/>
  <c r="M75" i="3"/>
  <c r="J75" i="3"/>
  <c r="G75" i="3"/>
  <c r="D75" i="3"/>
  <c r="S74" i="3"/>
  <c r="P74" i="3"/>
  <c r="M74" i="3"/>
  <c r="J74" i="3"/>
  <c r="G74" i="3"/>
  <c r="D74" i="3"/>
  <c r="S73" i="3"/>
  <c r="P73" i="3"/>
  <c r="M73" i="3"/>
  <c r="J73" i="3"/>
  <c r="G73" i="3"/>
  <c r="D73" i="3"/>
  <c r="S72" i="3"/>
  <c r="P72" i="3"/>
  <c r="M72" i="3"/>
  <c r="J72" i="3"/>
  <c r="G72" i="3"/>
  <c r="D72" i="3"/>
  <c r="S71" i="3"/>
  <c r="P71" i="3"/>
  <c r="M71" i="3"/>
  <c r="J71" i="3"/>
  <c r="G71" i="3"/>
  <c r="D71" i="3"/>
  <c r="S70" i="3"/>
  <c r="P70" i="3"/>
  <c r="M70" i="3"/>
  <c r="J70" i="3"/>
  <c r="G70" i="3"/>
  <c r="D70" i="3"/>
  <c r="S69" i="3"/>
  <c r="P69" i="3"/>
  <c r="M69" i="3"/>
  <c r="J69" i="3"/>
  <c r="G69" i="3"/>
  <c r="D69" i="3"/>
  <c r="S68" i="3"/>
  <c r="P68" i="3"/>
  <c r="M68" i="3"/>
  <c r="J68" i="3"/>
  <c r="G68" i="3"/>
  <c r="D68" i="3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N87" i="2"/>
  <c r="N88" i="2"/>
  <c r="P88" i="2"/>
  <c r="N89" i="2"/>
  <c r="P89" i="2"/>
  <c r="N90" i="2"/>
  <c r="P90" i="2"/>
  <c r="N91" i="2"/>
  <c r="P91" i="2"/>
  <c r="S96" i="3" l="1"/>
  <c r="D96" i="3"/>
  <c r="P96" i="3"/>
  <c r="V87" i="2"/>
  <c r="U91" i="2"/>
  <c r="U90" i="2"/>
  <c r="U89" i="2"/>
  <c r="U88" i="2"/>
  <c r="U87" i="2"/>
  <c r="U86" i="2"/>
  <c r="S91" i="2"/>
  <c r="S90" i="2"/>
  <c r="S89" i="2"/>
  <c r="S88" i="2"/>
  <c r="S87" i="2"/>
  <c r="Z10" i="4" l="1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9" i="4"/>
  <c r="Y37" i="4"/>
  <c r="I47" i="4" s="1"/>
  <c r="Z37" i="4" l="1"/>
  <c r="W37" i="4"/>
  <c r="T37" i="4"/>
  <c r="Q37" i="4"/>
  <c r="N37" i="4"/>
  <c r="K37" i="4"/>
  <c r="H37" i="4"/>
  <c r="E37" i="4"/>
  <c r="U9" i="3"/>
  <c r="U11" i="3"/>
  <c r="U13" i="3"/>
  <c r="U15" i="3"/>
  <c r="U17" i="3"/>
  <c r="U19" i="3"/>
  <c r="U21" i="3"/>
  <c r="U23" i="3"/>
  <c r="U25" i="3"/>
  <c r="U27" i="3"/>
  <c r="U29" i="3"/>
  <c r="U31" i="3"/>
  <c r="U33" i="3"/>
  <c r="U35" i="3"/>
  <c r="U37" i="3"/>
  <c r="U39" i="3"/>
  <c r="U41" i="3"/>
  <c r="U43" i="3"/>
  <c r="U45" i="3"/>
  <c r="U47" i="3"/>
  <c r="U49" i="3"/>
  <c r="U51" i="3"/>
  <c r="U53" i="3"/>
  <c r="U55" i="3"/>
  <c r="U57" i="3"/>
  <c r="U59" i="3"/>
  <c r="U61" i="3"/>
  <c r="U7" i="3"/>
  <c r="R9" i="3"/>
  <c r="R11" i="3"/>
  <c r="R13" i="3"/>
  <c r="R15" i="3"/>
  <c r="R17" i="3"/>
  <c r="R19" i="3"/>
  <c r="R21" i="3"/>
  <c r="R23" i="3"/>
  <c r="R25" i="3"/>
  <c r="R27" i="3"/>
  <c r="R29" i="3"/>
  <c r="R31" i="3"/>
  <c r="R33" i="3"/>
  <c r="R35" i="3"/>
  <c r="R37" i="3"/>
  <c r="R39" i="3"/>
  <c r="R41" i="3"/>
  <c r="R43" i="3"/>
  <c r="R45" i="3"/>
  <c r="R47" i="3"/>
  <c r="R49" i="3"/>
  <c r="R51" i="3"/>
  <c r="R53" i="3"/>
  <c r="R55" i="3"/>
  <c r="R57" i="3"/>
  <c r="R59" i="3"/>
  <c r="R61" i="3"/>
  <c r="R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7" i="3"/>
  <c r="F64" i="3" l="1"/>
  <c r="U64" i="3"/>
  <c r="U63" i="3"/>
  <c r="R64" i="3"/>
  <c r="R63" i="3"/>
  <c r="O64" i="3"/>
  <c r="O63" i="3"/>
  <c r="L64" i="3"/>
  <c r="L63" i="3"/>
  <c r="I64" i="3"/>
  <c r="I63" i="3"/>
  <c r="F63" i="3"/>
  <c r="AJ13" i="2" l="1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12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5" i="2"/>
  <c r="F56" i="2"/>
  <c r="F57" i="2"/>
  <c r="F58" i="2"/>
  <c r="F59" i="2"/>
  <c r="F60" i="2"/>
  <c r="F61" i="2"/>
  <c r="F62" i="2"/>
  <c r="X7" i="2"/>
  <c r="U7" i="2"/>
  <c r="R7" i="2"/>
  <c r="O7" i="2"/>
  <c r="F7" i="2"/>
  <c r="P87" i="2"/>
  <c r="V91" i="2"/>
  <c r="Q91" i="2"/>
  <c r="V90" i="2"/>
  <c r="Q90" i="2"/>
  <c r="V89" i="2"/>
  <c r="Q89" i="2"/>
  <c r="V88" i="2"/>
  <c r="Q88" i="2"/>
  <c r="Q87" i="2"/>
  <c r="V86" i="2"/>
  <c r="AF40" i="2"/>
  <c r="P86" i="2" l="1"/>
  <c r="Q86" i="2"/>
  <c r="U64" i="2"/>
  <c r="AG40" i="2"/>
  <c r="R63" i="2"/>
  <c r="AD40" i="2"/>
  <c r="AJ40" i="2"/>
  <c r="U63" i="2"/>
  <c r="X64" i="2"/>
  <c r="X63" i="2"/>
  <c r="O63" i="2"/>
  <c r="R64" i="2"/>
  <c r="O64" i="2"/>
  <c r="F64" i="2"/>
  <c r="F63" i="2"/>
  <c r="O28" i="1"/>
  <c r="O27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R36" i="1" l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9" i="1"/>
  <c r="O30" i="1"/>
  <c r="O31" i="1"/>
  <c r="O32" i="1"/>
  <c r="O33" i="1"/>
  <c r="O34" i="1"/>
  <c r="O3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O8" i="1"/>
  <c r="L8" i="1"/>
  <c r="I8" i="1"/>
  <c r="F8" i="1"/>
  <c r="F36" i="1" s="1"/>
  <c r="AG36" i="1" l="1"/>
  <c r="L36" i="1"/>
  <c r="I36" i="1"/>
  <c r="AJ36" i="1"/>
  <c r="AD36" i="1"/>
  <c r="AA36" i="1"/>
  <c r="X36" i="1"/>
  <c r="U36" i="1"/>
  <c r="O36" i="1"/>
</calcChain>
</file>

<file path=xl/sharedStrings.xml><?xml version="1.0" encoding="utf-8"?>
<sst xmlns="http://schemas.openxmlformats.org/spreadsheetml/2006/main" count="716" uniqueCount="140">
  <si>
    <t>Материально-техническая база</t>
  </si>
  <si>
    <t>№ п/п</t>
  </si>
  <si>
    <t>Наименование района</t>
  </si>
  <si>
    <t>Число зданий</t>
  </si>
  <si>
    <t>Из них</t>
  </si>
  <si>
    <t>Число помещений</t>
  </si>
  <si>
    <t>Число ПК автомат-ых рабочих мест, единиц</t>
  </si>
  <si>
    <t>Наличие доступа в интернет</t>
  </si>
  <si>
    <t>Доступ в интернет для посетителей</t>
  </si>
  <si>
    <t>Наличие собственного интернет-сайта</t>
  </si>
  <si>
    <t>Наличие версии собственного Интернет-сайта, страницы доступной для слепых и слабовидящих.</t>
  </si>
  <si>
    <t>Число единиц специализированного оборудования для инвалидов</t>
  </si>
  <si>
    <t>Число специализированных транспортных средств</t>
  </si>
  <si>
    <t>Число зданий требующих капитального ремонта</t>
  </si>
  <si>
    <t>Число зданий в аварийном состоянии</t>
  </si>
  <si>
    <t>2021г.</t>
  </si>
  <si>
    <t>+ -</t>
  </si>
  <si>
    <t>1.</t>
  </si>
  <si>
    <t>Г.о.Вичуга</t>
  </si>
  <si>
    <t>2.1</t>
  </si>
  <si>
    <t>Г.о. Иваново (ЦКиО)</t>
  </si>
  <si>
    <t>2.2</t>
  </si>
  <si>
    <t>Г.о. Иваново (ОКМЦКТ)</t>
  </si>
  <si>
    <t>3.</t>
  </si>
  <si>
    <t>Г.о.Кинешма</t>
  </si>
  <si>
    <t>4.</t>
  </si>
  <si>
    <t>Г.о.Кохма</t>
  </si>
  <si>
    <t>5.</t>
  </si>
  <si>
    <t>Г.о.Тейково</t>
  </si>
  <si>
    <t>6.</t>
  </si>
  <si>
    <t>Г.о.Шуя</t>
  </si>
  <si>
    <t>7.</t>
  </si>
  <si>
    <t>Верхнеландеховский</t>
  </si>
  <si>
    <t>8.</t>
  </si>
  <si>
    <t>Вичугский</t>
  </si>
  <si>
    <t>9.</t>
  </si>
  <si>
    <t>Гаврилово-Пос.</t>
  </si>
  <si>
    <t>10.</t>
  </si>
  <si>
    <t>Заволжский</t>
  </si>
  <si>
    <t>11.</t>
  </si>
  <si>
    <t>Ивановский</t>
  </si>
  <si>
    <t>12.</t>
  </si>
  <si>
    <t>Ильинский</t>
  </si>
  <si>
    <t>13.</t>
  </si>
  <si>
    <t>Кинешемский</t>
  </si>
  <si>
    <t>14.</t>
  </si>
  <si>
    <t>Комсомольский</t>
  </si>
  <si>
    <t>15.</t>
  </si>
  <si>
    <t>Лежневский</t>
  </si>
  <si>
    <t>16.</t>
  </si>
  <si>
    <t>Лухский</t>
  </si>
  <si>
    <t>17.</t>
  </si>
  <si>
    <t>Палехский</t>
  </si>
  <si>
    <t>18.</t>
  </si>
  <si>
    <t>Пестяковский</t>
  </si>
  <si>
    <t>19.</t>
  </si>
  <si>
    <t>Приволжский</t>
  </si>
  <si>
    <t>20.</t>
  </si>
  <si>
    <t>Пучежский</t>
  </si>
  <si>
    <t>21.</t>
  </si>
  <si>
    <t>Родниковский</t>
  </si>
  <si>
    <t>22.</t>
  </si>
  <si>
    <t>Савинский</t>
  </si>
  <si>
    <t>23.</t>
  </si>
  <si>
    <t>Тейковский</t>
  </si>
  <si>
    <t>24.</t>
  </si>
  <si>
    <t>Фурмановский</t>
  </si>
  <si>
    <t>25.</t>
  </si>
  <si>
    <t>Шуйский</t>
  </si>
  <si>
    <t>26.</t>
  </si>
  <si>
    <t>Южский</t>
  </si>
  <si>
    <t>27.</t>
  </si>
  <si>
    <t>Юрьевецкий</t>
  </si>
  <si>
    <t>Итого по обл.:</t>
  </si>
  <si>
    <t>Число клубных формирований, всего</t>
  </si>
  <si>
    <t>клубные формирования самодеятельного народного творчества</t>
  </si>
  <si>
    <t>Для детей до 14 лет</t>
  </si>
  <si>
    <t>Любительские объединения, клубы по интересам</t>
  </si>
  <si>
    <t>Инклюзивные (инвалиды и ОВЗ)</t>
  </si>
  <si>
    <t>Прочие клубные формирования</t>
  </si>
  <si>
    <t>год</t>
  </si>
  <si>
    <t>единицы</t>
  </si>
  <si>
    <t>участники</t>
  </si>
  <si>
    <t>Число коллективов, имеющих звание народный</t>
  </si>
  <si>
    <t>Число коллективов, имеющих звание образцовый</t>
  </si>
  <si>
    <t>Число коллективов, имеющих звание заслуженный</t>
  </si>
  <si>
    <t>"+ -"</t>
  </si>
  <si>
    <t>2021 г</t>
  </si>
  <si>
    <t>Культурно-массовые мероприятия</t>
  </si>
  <si>
    <t>Всего культурно-массовых мероприятий.</t>
  </si>
  <si>
    <t xml:space="preserve">                              Из них</t>
  </si>
  <si>
    <t>для детей до 14 лет</t>
  </si>
  <si>
    <t>культурно-досуговые мероприятия</t>
  </si>
  <si>
    <t>с участием инвалидов и ОВЗ</t>
  </si>
  <si>
    <t>доступные для восприятия инвалидами и лицами с ОВЗ</t>
  </si>
  <si>
    <t>Число мер-ий</t>
  </si>
  <si>
    <t>Число посещений</t>
  </si>
  <si>
    <t>Г.о.Иваново (ЦКиО)</t>
  </si>
  <si>
    <t>Численность работников всего</t>
  </si>
  <si>
    <t>из них</t>
  </si>
  <si>
    <t>из числа основного персонала имеют образование</t>
  </si>
  <si>
    <t>В т.ч. штатных</t>
  </si>
  <si>
    <t>Основной персонал</t>
  </si>
  <si>
    <t>высшее</t>
  </si>
  <si>
    <t>среднее профессиональное</t>
  </si>
  <si>
    <t>от 3-х до 10-ти лет</t>
  </si>
  <si>
    <t>свыше 10 лет</t>
  </si>
  <si>
    <t>Г.о. Вичуга</t>
  </si>
  <si>
    <t>Г.о. Кинешма</t>
  </si>
  <si>
    <t>Г.о. Кохма</t>
  </si>
  <si>
    <t>Г.о. Тейково</t>
  </si>
  <si>
    <t>Г.о. Шуя</t>
  </si>
  <si>
    <t>Для молодежи от 14 до 35 лет</t>
  </si>
  <si>
    <t>№п/п</t>
  </si>
  <si>
    <t>для молодежи  от 14 до 35 лет</t>
  </si>
  <si>
    <t>до 3-х лет</t>
  </si>
  <si>
    <t>Всего</t>
  </si>
  <si>
    <t>культурно-досуговые формирования</t>
  </si>
  <si>
    <t>р</t>
  </si>
  <si>
    <t>а</t>
  </si>
  <si>
    <t>з</t>
  </si>
  <si>
    <t>б</t>
  </si>
  <si>
    <t>и</t>
  </si>
  <si>
    <t>в</t>
  </si>
  <si>
    <t>к</t>
  </si>
  <si>
    <t>Клубные формирования</t>
  </si>
  <si>
    <t>Клубные формирования самодеятельного народного творчества</t>
  </si>
  <si>
    <t>ЦКиО</t>
  </si>
  <si>
    <t>ОКМЦКТ</t>
  </si>
  <si>
    <t>Прочие кл. формирования</t>
  </si>
  <si>
    <t>Образование</t>
  </si>
  <si>
    <t>высшее профессиональное (в культуре)</t>
  </si>
  <si>
    <t>среднее профессиональное (в культуре)</t>
  </si>
  <si>
    <t>Стаж работы</t>
  </si>
  <si>
    <t>До 3-х лет</t>
  </si>
  <si>
    <t>От 3-х до 10 лет</t>
  </si>
  <si>
    <t>Свяше 10 лет</t>
  </si>
  <si>
    <t>2022г.</t>
  </si>
  <si>
    <t>2022 г</t>
  </si>
  <si>
    <t>Персонал культурно-досуговых учреждений ( на конец 2022 года).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</si>
</sst>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9CAD7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2" borderId="0" applyBorder="0" applyAlignment="0" applyProtection="0"/>
    <xf numFmtId="0" fontId="4" fillId="16" borderId="0" applyNumberFormat="0" applyBorder="0" applyAlignment="0" applyProtection="0"/>
  </cellStyleXfs>
  <cellXfs count="427">
    <xf numFmtId="0" fontId="0" fillId="0" borderId="0" xfId="0"/>
    <xf numFmtId="0" fontId="0" fillId="0" borderId="0" xfId="0"/>
    <xf numFmtId="0" fontId="0" fillId="0" borderId="0" xfId="0" applyBorder="1"/>
    <xf numFmtId="0" fontId="0" fillId="8" borderId="0" xfId="0" applyFill="1"/>
    <xf numFmtId="0" fontId="0" fillId="0" borderId="1" xfId="0" applyBorder="1" applyAlignment="1">
      <alignment horizontal="center" vertical="center"/>
    </xf>
    <xf numFmtId="0" fontId="0" fillId="0" borderId="28" xfId="0" applyBorder="1"/>
    <xf numFmtId="0" fontId="0" fillId="0" borderId="30" xfId="0" applyBorder="1"/>
    <xf numFmtId="0" fontId="0" fillId="0" borderId="43" xfId="0" applyBorder="1"/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 vertical="center"/>
    </xf>
    <xf numFmtId="0" fontId="0" fillId="0" borderId="52" xfId="0" applyBorder="1"/>
    <xf numFmtId="0" fontId="6" fillId="10" borderId="58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/>
    </xf>
    <xf numFmtId="0" fontId="0" fillId="0" borderId="54" xfId="0" applyBorder="1"/>
    <xf numFmtId="0" fontId="3" fillId="13" borderId="42" xfId="0" applyNumberFormat="1" applyFont="1" applyFill="1" applyBorder="1" applyAlignment="1">
      <alignment horizontal="center" vertical="top" wrapText="1"/>
    </xf>
    <xf numFmtId="0" fontId="3" fillId="13" borderId="57" xfId="0" applyNumberFormat="1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center"/>
    </xf>
    <xf numFmtId="0" fontId="0" fillId="12" borderId="33" xfId="0" applyFill="1" applyBorder="1"/>
    <xf numFmtId="0" fontId="3" fillId="12" borderId="44" xfId="0" applyFont="1" applyFill="1" applyBorder="1" applyAlignment="1">
      <alignment horizontal="center" vertical="center"/>
    </xf>
    <xf numFmtId="0" fontId="1" fillId="6" borderId="14" xfId="4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/>
    </xf>
    <xf numFmtId="0" fontId="3" fillId="15" borderId="14" xfId="0" applyFont="1" applyFill="1" applyBorder="1"/>
    <xf numFmtId="0" fontId="7" fillId="15" borderId="31" xfId="0" applyFont="1" applyFill="1" applyBorder="1"/>
    <xf numFmtId="0" fontId="0" fillId="0" borderId="0" xfId="0"/>
    <xf numFmtId="0" fontId="5" fillId="0" borderId="0" xfId="0" applyFont="1"/>
    <xf numFmtId="0" fontId="9" fillId="0" borderId="0" xfId="0" applyFont="1"/>
    <xf numFmtId="0" fontId="4" fillId="3" borderId="12" xfId="1" applyBorder="1" applyAlignment="1">
      <alignment horizontal="center" vertical="center" wrapText="1"/>
    </xf>
    <xf numFmtId="0" fontId="4" fillId="3" borderId="15" xfId="1" applyBorder="1" applyAlignment="1">
      <alignment horizontal="center" vertical="center" wrapText="1"/>
    </xf>
    <xf numFmtId="0" fontId="1" fillId="4" borderId="15" xfId="2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7" borderId="54" xfId="5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4" borderId="12" xfId="2" applyFont="1" applyBorder="1" applyAlignment="1">
      <alignment horizontal="center" vertical="top" wrapText="1"/>
    </xf>
    <xf numFmtId="0" fontId="1" fillId="4" borderId="24" xfId="2" applyBorder="1" applyAlignment="1">
      <alignment horizontal="center" vertical="top" wrapText="1"/>
    </xf>
    <xf numFmtId="0" fontId="0" fillId="0" borderId="0" xfId="0"/>
    <xf numFmtId="0" fontId="0" fillId="0" borderId="1" xfId="0" applyBorder="1"/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3" fillId="11" borderId="53" xfId="0" applyFont="1" applyFill="1" applyBorder="1" applyAlignment="1">
      <alignment horizontal="left" wrapText="1"/>
    </xf>
    <xf numFmtId="0" fontId="3" fillId="11" borderId="54" xfId="0" applyFont="1" applyFill="1" applyBorder="1" applyAlignment="1">
      <alignment horizontal="left" wrapText="1"/>
    </xf>
    <xf numFmtId="0" fontId="7" fillId="0" borderId="61" xfId="0" applyNumberFormat="1" applyFont="1" applyBorder="1" applyAlignment="1">
      <alignment horizontal="center" vertical="top" wrapText="1"/>
    </xf>
    <xf numFmtId="0" fontId="11" fillId="3" borderId="60" xfId="1" applyNumberFormat="1" applyFont="1" applyBorder="1" applyAlignment="1">
      <alignment horizontal="center" vertical="center" wrapText="1"/>
    </xf>
    <xf numFmtId="0" fontId="7" fillId="0" borderId="53" xfId="0" applyNumberFormat="1" applyFont="1" applyBorder="1" applyAlignment="1">
      <alignment horizontal="center" vertical="top" wrapText="1"/>
    </xf>
    <xf numFmtId="0" fontId="7" fillId="10" borderId="4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31" xfId="0" applyNumberFormat="1" applyFont="1" applyBorder="1" applyAlignment="1">
      <alignment horizontal="center" vertical="center" wrapText="1"/>
    </xf>
    <xf numFmtId="0" fontId="12" fillId="0" borderId="31" xfId="0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13" borderId="63" xfId="0" applyNumberFormat="1" applyFont="1" applyFill="1" applyBorder="1" applyAlignment="1">
      <alignment horizontal="center" vertical="top" wrapText="1"/>
    </xf>
    <xf numFmtId="0" fontId="3" fillId="9" borderId="19" xfId="0" applyNumberFormat="1" applyFont="1" applyFill="1" applyBorder="1" applyAlignment="1">
      <alignment horizontal="center" wrapText="1"/>
    </xf>
    <xf numFmtId="0" fontId="3" fillId="9" borderId="19" xfId="0" applyNumberFormat="1" applyFont="1" applyFill="1" applyBorder="1" applyAlignment="1">
      <alignment horizontal="center" vertical="top" wrapText="1"/>
    </xf>
    <xf numFmtId="0" fontId="3" fillId="9" borderId="15" xfId="0" applyNumberFormat="1" applyFont="1" applyFill="1" applyBorder="1" applyAlignment="1">
      <alignment horizontal="center" vertical="top" wrapText="1"/>
    </xf>
    <xf numFmtId="0" fontId="3" fillId="15" borderId="15" xfId="0" applyFont="1" applyFill="1" applyBorder="1"/>
    <xf numFmtId="0" fontId="0" fillId="0" borderId="35" xfId="0" applyBorder="1" applyAlignment="1">
      <alignment horizontal="center" vertical="center"/>
    </xf>
    <xf numFmtId="0" fontId="0" fillId="0" borderId="39" xfId="0" applyBorder="1"/>
    <xf numFmtId="0" fontId="6" fillId="0" borderId="4" xfId="0" applyFont="1" applyBorder="1" applyAlignment="1">
      <alignment horizontal="center" vertical="center" wrapText="1"/>
    </xf>
    <xf numFmtId="0" fontId="6" fillId="9" borderId="45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7" fillId="10" borderId="58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7" fillId="15" borderId="58" xfId="0" applyFont="1" applyFill="1" applyBorder="1"/>
    <xf numFmtId="0" fontId="1" fillId="7" borderId="17" xfId="5" applyBorder="1" applyAlignment="1">
      <alignment horizontal="center" vertical="center" wrapText="1"/>
    </xf>
    <xf numFmtId="0" fontId="1" fillId="7" borderId="25" xfId="5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8" borderId="17" xfId="5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1" fillId="7" borderId="13" xfId="5" applyBorder="1" applyAlignment="1">
      <alignment horizontal="center" vertical="center" wrapText="1"/>
    </xf>
    <xf numFmtId="0" fontId="0" fillId="0" borderId="54" xfId="0" applyBorder="1" applyAlignment="1">
      <alignment wrapText="1"/>
    </xf>
    <xf numFmtId="0" fontId="3" fillId="18" borderId="25" xfId="0" applyFont="1" applyFill="1" applyBorder="1" applyAlignment="1">
      <alignment horizontal="center" vertical="center" wrapText="1"/>
    </xf>
    <xf numFmtId="0" fontId="3" fillId="18" borderId="13" xfId="0" applyFont="1" applyFill="1" applyBorder="1" applyAlignment="1">
      <alignment horizontal="center" vertical="center" wrapText="1"/>
    </xf>
    <xf numFmtId="0" fontId="3" fillId="18" borderId="17" xfId="0" applyFont="1" applyFill="1" applyBorder="1" applyAlignment="1">
      <alignment horizontal="center" vertical="center" wrapText="1"/>
    </xf>
    <xf numFmtId="0" fontId="3" fillId="18" borderId="17" xfId="0" applyFont="1" applyFill="1" applyBorder="1" applyAlignment="1">
      <alignment horizontal="center" vertical="center"/>
    </xf>
    <xf numFmtId="0" fontId="0" fillId="18" borderId="58" xfId="0" applyFill="1" applyBorder="1" applyAlignment="1">
      <alignment horizontal="center" vertical="center"/>
    </xf>
    <xf numFmtId="0" fontId="0" fillId="18" borderId="31" xfId="0" applyFill="1" applyBorder="1" applyAlignment="1">
      <alignment horizontal="center" vertical="center"/>
    </xf>
    <xf numFmtId="0" fontId="0" fillId="18" borderId="31" xfId="0" applyFont="1" applyFill="1" applyBorder="1" applyAlignment="1">
      <alignment horizontal="center" vertical="center"/>
    </xf>
    <xf numFmtId="0" fontId="0" fillId="0" borderId="0" xfId="0" applyFill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16" xfId="0" applyFill="1" applyBorder="1"/>
    <xf numFmtId="0" fontId="0" fillId="0" borderId="3" xfId="0" applyFill="1" applyBorder="1"/>
    <xf numFmtId="0" fontId="0" fillId="0" borderId="17" xfId="0" applyFill="1" applyBorder="1"/>
    <xf numFmtId="0" fontId="3" fillId="0" borderId="10" xfId="0" applyFont="1" applyFill="1" applyBorder="1"/>
    <xf numFmtId="0" fontId="3" fillId="0" borderId="1" xfId="0" applyFont="1" applyFill="1" applyBorder="1"/>
    <xf numFmtId="0" fontId="0" fillId="0" borderId="10" xfId="0" applyFill="1" applyBorder="1"/>
    <xf numFmtId="0" fontId="0" fillId="0" borderId="1" xfId="0" applyFill="1" applyBorder="1"/>
    <xf numFmtId="0" fontId="0" fillId="0" borderId="14" xfId="0" applyFill="1" applyBorder="1"/>
    <xf numFmtId="0" fontId="0" fillId="0" borderId="1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0" xfId="0" applyFill="1" applyBorder="1"/>
    <xf numFmtId="0" fontId="0" fillId="0" borderId="0" xfId="0" applyFont="1" applyFill="1" applyAlignment="1">
      <alignment horizontal="right"/>
    </xf>
    <xf numFmtId="0" fontId="14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/>
    </xf>
    <xf numFmtId="0" fontId="10" fillId="0" borderId="49" xfId="0" applyFont="1" applyBorder="1" applyAlignment="1">
      <alignment vertical="center" wrapText="1"/>
    </xf>
    <xf numFmtId="0" fontId="10" fillId="0" borderId="61" xfId="0" applyFont="1" applyBorder="1" applyAlignment="1">
      <alignment vertical="center" wrapText="1"/>
    </xf>
    <xf numFmtId="0" fontId="0" fillId="0" borderId="1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13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3" fillId="15" borderId="4" xfId="0" applyFont="1" applyFill="1" applyBorder="1"/>
    <xf numFmtId="0" fontId="0" fillId="4" borderId="2" xfId="2" applyFont="1" applyBorder="1" applyAlignment="1">
      <alignment horizontal="center" vertical="top" wrapText="1"/>
    </xf>
    <xf numFmtId="0" fontId="4" fillId="3" borderId="2" xfId="1" applyBorder="1" applyAlignment="1">
      <alignment horizontal="center" vertical="center" wrapText="1"/>
    </xf>
    <xf numFmtId="0" fontId="0" fillId="11" borderId="30" xfId="0" applyFill="1" applyBorder="1" applyAlignment="1">
      <alignment horizontal="center" vertical="center"/>
    </xf>
    <xf numFmtId="0" fontId="0" fillId="9" borderId="5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0" fillId="10" borderId="53" xfId="0" applyFont="1" applyFill="1" applyBorder="1" applyAlignment="1">
      <alignment horizontal="center" vertical="center"/>
    </xf>
    <xf numFmtId="0" fontId="10" fillId="10" borderId="49" xfId="0" applyFont="1" applyFill="1" applyBorder="1" applyAlignment="1">
      <alignment horizontal="center" vertical="center"/>
    </xf>
    <xf numFmtId="0" fontId="10" fillId="10" borderId="54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/>
    </xf>
    <xf numFmtId="0" fontId="0" fillId="10" borderId="0" xfId="0" applyFill="1"/>
    <xf numFmtId="0" fontId="7" fillId="8" borderId="61" xfId="0" applyNumberFormat="1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7" fillId="8" borderId="17" xfId="0" applyNumberFormat="1" applyFont="1" applyFill="1" applyBorder="1" applyAlignment="1">
      <alignment horizontal="center" vertical="top" wrapText="1"/>
    </xf>
    <xf numFmtId="0" fontId="7" fillId="8" borderId="17" xfId="0" applyNumberFormat="1" applyFont="1" applyFill="1" applyBorder="1" applyAlignment="1">
      <alignment horizontal="center"/>
    </xf>
    <xf numFmtId="0" fontId="7" fillId="8" borderId="38" xfId="0" applyNumberFormat="1" applyFont="1" applyFill="1" applyBorder="1" applyAlignment="1">
      <alignment horizontal="center"/>
    </xf>
    <xf numFmtId="0" fontId="7" fillId="8" borderId="19" xfId="0" applyNumberFormat="1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" fillId="18" borderId="14" xfId="4" applyFill="1" applyBorder="1" applyAlignment="1">
      <alignment horizontal="center" vertical="center" wrapText="1"/>
    </xf>
    <xf numFmtId="0" fontId="1" fillId="18" borderId="4" xfId="4" applyFill="1" applyBorder="1" applyAlignment="1">
      <alignment horizontal="center" vertical="center" wrapText="1"/>
    </xf>
    <xf numFmtId="0" fontId="0" fillId="8" borderId="1" xfId="0" applyFill="1" applyBorder="1"/>
    <xf numFmtId="0" fontId="10" fillId="19" borderId="46" xfId="0" applyFont="1" applyFill="1" applyBorder="1" applyAlignment="1">
      <alignment horizontal="left" wrapText="1"/>
    </xf>
    <xf numFmtId="0" fontId="0" fillId="19" borderId="1" xfId="0" applyFill="1" applyBorder="1" applyAlignment="1">
      <alignment horizontal="center" vertical="center"/>
    </xf>
    <xf numFmtId="0" fontId="1" fillId="20" borderId="17" xfId="5" applyFill="1" applyBorder="1" applyAlignment="1">
      <alignment horizontal="center" vertical="center" wrapText="1"/>
    </xf>
    <xf numFmtId="0" fontId="1" fillId="20" borderId="25" xfId="5" applyFill="1" applyBorder="1" applyAlignment="1">
      <alignment horizontal="center" vertical="center" wrapText="1"/>
    </xf>
    <xf numFmtId="0" fontId="3" fillId="8" borderId="53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left" wrapText="1"/>
    </xf>
    <xf numFmtId="0" fontId="6" fillId="8" borderId="13" xfId="0" applyFont="1" applyFill="1" applyBorder="1" applyAlignment="1">
      <alignment horizontal="center" vertical="center" wrapText="1"/>
    </xf>
    <xf numFmtId="0" fontId="7" fillId="8" borderId="14" xfId="0" applyNumberFormat="1" applyFont="1" applyFill="1" applyBorder="1" applyAlignment="1">
      <alignment horizontal="center"/>
    </xf>
    <xf numFmtId="0" fontId="1" fillId="8" borderId="14" xfId="4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7" fillId="8" borderId="48" xfId="0" applyNumberFormat="1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center"/>
    </xf>
    <xf numFmtId="0" fontId="7" fillId="8" borderId="38" xfId="0" applyNumberFormat="1" applyFont="1" applyFill="1" applyBorder="1" applyAlignment="1">
      <alignment horizontal="center" vertical="top" wrapText="1"/>
    </xf>
    <xf numFmtId="0" fontId="7" fillId="8" borderId="15" xfId="0" applyNumberFormat="1" applyFont="1" applyFill="1" applyBorder="1" applyAlignment="1">
      <alignment horizontal="center"/>
    </xf>
    <xf numFmtId="0" fontId="12" fillId="8" borderId="15" xfId="0" applyFont="1" applyFill="1" applyBorder="1" applyAlignment="1">
      <alignment horizontal="center" vertical="center"/>
    </xf>
    <xf numFmtId="0" fontId="1" fillId="18" borderId="15" xfId="4" applyFill="1" applyBorder="1" applyAlignment="1">
      <alignment horizontal="center" vertical="center" wrapText="1"/>
    </xf>
    <xf numFmtId="0" fontId="1" fillId="18" borderId="55" xfId="4" applyFill="1" applyBorder="1" applyAlignment="1">
      <alignment horizontal="center" vertical="center" wrapText="1"/>
    </xf>
    <xf numFmtId="0" fontId="0" fillId="8" borderId="2" xfId="0" applyFill="1" applyBorder="1"/>
    <xf numFmtId="0" fontId="10" fillId="8" borderId="61" xfId="0" applyFont="1" applyFill="1" applyBorder="1" applyAlignment="1">
      <alignment horizontal="left" wrapText="1"/>
    </xf>
    <xf numFmtId="0" fontId="7" fillId="8" borderId="50" xfId="0" applyNumberFormat="1" applyFont="1" applyFill="1" applyBorder="1" applyAlignment="1">
      <alignment horizontal="center" vertical="top" wrapText="1"/>
    </xf>
    <xf numFmtId="0" fontId="12" fillId="8" borderId="8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7" fillId="8" borderId="13" xfId="0" applyNumberFormat="1" applyFont="1" applyFill="1" applyBorder="1" applyAlignment="1">
      <alignment horizontal="center"/>
    </xf>
    <xf numFmtId="0" fontId="7" fillId="8" borderId="25" xfId="0" applyNumberFormat="1" applyFont="1" applyFill="1" applyBorder="1" applyAlignment="1">
      <alignment horizontal="center"/>
    </xf>
    <xf numFmtId="0" fontId="12" fillId="8" borderId="0" xfId="0" applyFont="1" applyFill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3" fillId="9" borderId="23" xfId="0" applyNumberFormat="1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center"/>
    </xf>
    <xf numFmtId="0" fontId="10" fillId="8" borderId="45" xfId="0" applyFont="1" applyFill="1" applyBorder="1" applyAlignment="1">
      <alignment horizontal="left" wrapText="1"/>
    </xf>
    <xf numFmtId="0" fontId="0" fillId="8" borderId="3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20" borderId="13" xfId="5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49" fontId="3" fillId="8" borderId="53" xfId="0" applyNumberFormat="1" applyFont="1" applyFill="1" applyBorder="1" applyAlignment="1">
      <alignment horizontal="center" vertical="center" wrapText="1"/>
    </xf>
    <xf numFmtId="0" fontId="1" fillId="8" borderId="17" xfId="5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10" borderId="30" xfId="0" applyFill="1" applyBorder="1"/>
    <xf numFmtId="0" fontId="0" fillId="10" borderId="54" xfId="0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1" fillId="3" borderId="1" xfId="1" applyNumberFormat="1" applyFont="1" applyBorder="1" applyAlignment="1">
      <alignment horizontal="center" vertical="center" wrapText="1"/>
    </xf>
    <xf numFmtId="0" fontId="11" fillId="3" borderId="2" xfId="1" applyNumberFormat="1" applyFont="1" applyBorder="1" applyAlignment="1">
      <alignment horizontal="center" vertical="center" wrapText="1"/>
    </xf>
    <xf numFmtId="0" fontId="11" fillId="5" borderId="34" xfId="3" applyFont="1" applyBorder="1" applyAlignment="1">
      <alignment horizontal="center" vertical="center" wrapText="1"/>
    </xf>
    <xf numFmtId="0" fontId="11" fillId="5" borderId="28" xfId="3" applyFont="1" applyBorder="1" applyAlignment="1">
      <alignment horizontal="center" vertical="center" wrapText="1"/>
    </xf>
    <xf numFmtId="0" fontId="11" fillId="5" borderId="33" xfId="3" applyFont="1" applyBorder="1" applyAlignment="1">
      <alignment horizontal="center" vertical="center" wrapText="1"/>
    </xf>
    <xf numFmtId="0" fontId="11" fillId="5" borderId="43" xfId="3" applyFont="1" applyBorder="1" applyAlignment="1">
      <alignment horizontal="center" vertical="center" wrapText="1"/>
    </xf>
    <xf numFmtId="0" fontId="11" fillId="5" borderId="0" xfId="3" applyFont="1" applyBorder="1" applyAlignment="1">
      <alignment horizontal="center" vertical="center" wrapText="1"/>
    </xf>
    <xf numFmtId="0" fontId="11" fillId="5" borderId="39" xfId="3" applyFont="1" applyBorder="1" applyAlignment="1">
      <alignment horizontal="center" vertical="center" wrapText="1"/>
    </xf>
    <xf numFmtId="0" fontId="11" fillId="5" borderId="51" xfId="3" applyFont="1" applyBorder="1" applyAlignment="1">
      <alignment horizontal="center" vertical="center" wrapText="1"/>
    </xf>
    <xf numFmtId="0" fontId="11" fillId="5" borderId="52" xfId="3" applyFont="1" applyBorder="1" applyAlignment="1">
      <alignment horizontal="center" vertical="center" wrapText="1"/>
    </xf>
    <xf numFmtId="0" fontId="11" fillId="5" borderId="44" xfId="3" applyFont="1" applyBorder="1" applyAlignment="1">
      <alignment horizontal="center" vertical="center" wrapText="1"/>
    </xf>
    <xf numFmtId="0" fontId="11" fillId="5" borderId="28" xfId="3" applyFont="1" applyBorder="1"/>
    <xf numFmtId="0" fontId="11" fillId="5" borderId="33" xfId="3" applyFont="1" applyBorder="1"/>
    <xf numFmtId="0" fontId="11" fillId="5" borderId="43" xfId="3" applyFont="1" applyBorder="1"/>
    <xf numFmtId="0" fontId="11" fillId="5" borderId="0" xfId="3" applyFont="1"/>
    <xf numFmtId="0" fontId="11" fillId="5" borderId="39" xfId="3" applyFont="1" applyBorder="1"/>
    <xf numFmtId="0" fontId="11" fillId="5" borderId="51" xfId="3" applyFont="1" applyBorder="1"/>
    <xf numFmtId="0" fontId="11" fillId="5" borderId="52" xfId="3" applyFont="1" applyBorder="1"/>
    <xf numFmtId="0" fontId="11" fillId="5" borderId="44" xfId="3" applyFont="1" applyBorder="1"/>
    <xf numFmtId="0" fontId="12" fillId="6" borderId="9" xfId="4" applyNumberFormat="1" applyFont="1" applyBorder="1" applyAlignment="1">
      <alignment horizontal="center" vertical="center" wrapText="1"/>
    </xf>
    <xf numFmtId="0" fontId="12" fillId="6" borderId="24" xfId="4" applyNumberFormat="1" applyFont="1" applyBorder="1" applyAlignment="1">
      <alignment horizontal="center" vertical="center" wrapText="1"/>
    </xf>
    <xf numFmtId="0" fontId="12" fillId="6" borderId="32" xfId="4" applyFont="1" applyBorder="1" applyAlignment="1">
      <alignment horizontal="center" vertical="center" wrapText="1"/>
    </xf>
    <xf numFmtId="0" fontId="12" fillId="6" borderId="21" xfId="4" applyFont="1" applyBorder="1" applyAlignment="1">
      <alignment horizontal="center" vertical="center" wrapText="1"/>
    </xf>
    <xf numFmtId="0" fontId="12" fillId="6" borderId="7" xfId="4" applyNumberFormat="1" applyFont="1" applyBorder="1" applyAlignment="1">
      <alignment horizontal="center" vertical="center" wrapText="1"/>
    </xf>
    <xf numFmtId="0" fontId="12" fillId="6" borderId="11" xfId="4" applyNumberFormat="1" applyFont="1" applyBorder="1" applyAlignment="1">
      <alignment horizontal="center" vertical="center" wrapText="1"/>
    </xf>
    <xf numFmtId="0" fontId="11" fillId="5" borderId="28" xfId="3" applyNumberFormat="1" applyFont="1" applyBorder="1" applyAlignment="1">
      <alignment horizontal="center" vertical="center" wrapText="1"/>
    </xf>
    <xf numFmtId="0" fontId="11" fillId="5" borderId="0" xfId="3" applyNumberFormat="1" applyFont="1" applyBorder="1" applyAlignment="1">
      <alignment horizontal="center" vertical="center" wrapText="1"/>
    </xf>
    <xf numFmtId="0" fontId="11" fillId="5" borderId="26" xfId="3" applyNumberFormat="1" applyFont="1" applyBorder="1" applyAlignment="1">
      <alignment horizontal="center" vertical="center" wrapText="1"/>
    </xf>
    <xf numFmtId="0" fontId="11" fillId="5" borderId="34" xfId="3" applyNumberFormat="1" applyFont="1" applyBorder="1" applyAlignment="1">
      <alignment horizontal="center" vertical="center" wrapText="1"/>
    </xf>
    <xf numFmtId="0" fontId="11" fillId="5" borderId="33" xfId="3" applyNumberFormat="1" applyFont="1" applyBorder="1" applyAlignment="1">
      <alignment horizontal="center" vertical="center" wrapText="1"/>
    </xf>
    <xf numFmtId="0" fontId="11" fillId="5" borderId="43" xfId="3" applyNumberFormat="1" applyFont="1" applyBorder="1" applyAlignment="1">
      <alignment horizontal="center" vertical="center" wrapText="1"/>
    </xf>
    <xf numFmtId="0" fontId="11" fillId="5" borderId="39" xfId="3" applyNumberFormat="1" applyFont="1" applyBorder="1" applyAlignment="1">
      <alignment horizontal="center" vertical="center" wrapText="1"/>
    </xf>
    <xf numFmtId="0" fontId="11" fillId="5" borderId="40" xfId="3" applyNumberFormat="1" applyFont="1" applyBorder="1" applyAlignment="1">
      <alignment horizontal="center" vertical="center" wrapText="1"/>
    </xf>
    <xf numFmtId="0" fontId="11" fillId="5" borderId="41" xfId="3" applyNumberFormat="1" applyFont="1" applyBorder="1" applyAlignment="1">
      <alignment horizontal="center" vertical="center" wrapText="1"/>
    </xf>
    <xf numFmtId="0" fontId="12" fillId="6" borderId="1" xfId="4" applyNumberFormat="1" applyFont="1" applyBorder="1" applyAlignment="1">
      <alignment horizontal="center" vertical="center" wrapText="1"/>
    </xf>
    <xf numFmtId="0" fontId="12" fillId="6" borderId="2" xfId="4" applyNumberFormat="1" applyFont="1" applyBorder="1" applyAlignment="1">
      <alignment horizontal="center" vertical="center" wrapText="1"/>
    </xf>
    <xf numFmtId="0" fontId="12" fillId="6" borderId="14" xfId="4" applyNumberFormat="1" applyFont="1" applyBorder="1" applyAlignment="1">
      <alignment horizontal="center" vertical="center" wrapText="1"/>
    </xf>
    <xf numFmtId="0" fontId="12" fillId="6" borderId="15" xfId="4" applyNumberFormat="1" applyFont="1" applyBorder="1" applyAlignment="1">
      <alignment horizontal="center" vertical="center" wrapText="1"/>
    </xf>
    <xf numFmtId="0" fontId="12" fillId="6" borderId="12" xfId="4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5" borderId="7" xfId="3" applyNumberFormat="1" applyFont="1" applyBorder="1" applyAlignment="1">
      <alignment horizontal="center" vertical="center" wrapText="1"/>
    </xf>
    <xf numFmtId="0" fontId="11" fillId="5" borderId="8" xfId="3" applyNumberFormat="1" applyFont="1" applyBorder="1" applyAlignment="1">
      <alignment vertical="center" wrapText="1"/>
    </xf>
    <xf numFmtId="0" fontId="11" fillId="5" borderId="13" xfId="3" applyNumberFormat="1" applyFont="1" applyBorder="1" applyAlignment="1">
      <alignment vertical="center" wrapText="1"/>
    </xf>
    <xf numFmtId="0" fontId="11" fillId="5" borderId="10" xfId="3" applyNumberFormat="1" applyFont="1" applyBorder="1" applyAlignment="1">
      <alignment vertical="center" wrapText="1"/>
    </xf>
    <xf numFmtId="0" fontId="11" fillId="5" borderId="1" xfId="3" applyNumberFormat="1" applyFont="1" applyBorder="1" applyAlignment="1">
      <alignment vertical="center" wrapText="1"/>
    </xf>
    <xf numFmtId="0" fontId="11" fillId="5" borderId="14" xfId="3" applyNumberFormat="1" applyFont="1" applyBorder="1" applyAlignment="1">
      <alignment vertical="center" wrapText="1"/>
    </xf>
    <xf numFmtId="0" fontId="11" fillId="5" borderId="18" xfId="3" applyNumberFormat="1" applyFont="1" applyBorder="1" applyAlignment="1">
      <alignment horizontal="center" vertical="center" wrapText="1"/>
    </xf>
    <xf numFmtId="0" fontId="11" fillId="5" borderId="9" xfId="3" applyNumberFormat="1" applyFont="1" applyBorder="1" applyAlignment="1">
      <alignment vertical="center" wrapText="1"/>
    </xf>
    <xf numFmtId="0" fontId="11" fillId="5" borderId="6" xfId="3" applyNumberFormat="1" applyFont="1" applyBorder="1" applyAlignment="1">
      <alignment vertical="center" wrapText="1"/>
    </xf>
    <xf numFmtId="0" fontId="11" fillId="5" borderId="4" xfId="3" applyNumberFormat="1" applyFont="1" applyBorder="1" applyAlignment="1">
      <alignment vertical="center" wrapText="1"/>
    </xf>
    <xf numFmtId="0" fontId="7" fillId="0" borderId="49" xfId="0" applyNumberFormat="1" applyFont="1" applyBorder="1" applyAlignment="1">
      <alignment horizontal="center" vertical="top" wrapText="1"/>
    </xf>
    <xf numFmtId="0" fontId="12" fillId="0" borderId="50" xfId="0" applyNumberFormat="1" applyFont="1" applyBorder="1" applyAlignment="1"/>
    <xf numFmtId="0" fontId="12" fillId="0" borderId="47" xfId="0" applyNumberFormat="1" applyFont="1" applyBorder="1" applyAlignment="1"/>
    <xf numFmtId="0" fontId="7" fillId="0" borderId="33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/>
    <xf numFmtId="0" fontId="12" fillId="0" borderId="41" xfId="0" applyNumberFormat="1" applyFont="1" applyBorder="1" applyAlignment="1"/>
    <xf numFmtId="0" fontId="11" fillId="3" borderId="14" xfId="1" applyNumberFormat="1" applyFont="1" applyBorder="1" applyAlignment="1">
      <alignment horizontal="center" vertical="center" wrapText="1"/>
    </xf>
    <xf numFmtId="0" fontId="11" fillId="3" borderId="15" xfId="1" applyNumberFormat="1" applyFont="1" applyBorder="1" applyAlignment="1">
      <alignment horizontal="center" vertical="center" wrapText="1"/>
    </xf>
    <xf numFmtId="0" fontId="11" fillId="3" borderId="28" xfId="1" applyNumberFormat="1" applyFont="1" applyBorder="1" applyAlignment="1">
      <alignment horizontal="center" vertical="center" wrapText="1"/>
    </xf>
    <xf numFmtId="0" fontId="11" fillId="3" borderId="28" xfId="1" applyNumberFormat="1" applyFont="1" applyBorder="1" applyAlignment="1">
      <alignment vertical="center"/>
    </xf>
    <xf numFmtId="0" fontId="11" fillId="3" borderId="33" xfId="1" applyNumberFormat="1" applyFont="1" applyBorder="1" applyAlignment="1">
      <alignment vertical="center"/>
    </xf>
    <xf numFmtId="0" fontId="11" fillId="3" borderId="0" xfId="1" applyNumberFormat="1" applyFont="1" applyBorder="1" applyAlignment="1">
      <alignment vertical="center"/>
    </xf>
    <xf numFmtId="0" fontId="11" fillId="3" borderId="39" xfId="1" applyNumberFormat="1" applyFont="1" applyBorder="1" applyAlignment="1">
      <alignment vertical="center"/>
    </xf>
    <xf numFmtId="0" fontId="11" fillId="3" borderId="26" xfId="1" applyNumberFormat="1" applyFont="1" applyBorder="1" applyAlignment="1">
      <alignment vertical="center"/>
    </xf>
    <xf numFmtId="0" fontId="11" fillId="3" borderId="41" xfId="1" applyNumberFormat="1" applyFont="1" applyBorder="1" applyAlignment="1">
      <alignment vertical="center"/>
    </xf>
    <xf numFmtId="0" fontId="12" fillId="6" borderId="5" xfId="4" applyNumberFormat="1" applyFont="1" applyBorder="1" applyAlignment="1">
      <alignment horizontal="center" vertical="center" wrapText="1"/>
    </xf>
    <xf numFmtId="0" fontId="12" fillId="6" borderId="56" xfId="4" applyNumberFormat="1" applyFont="1" applyBorder="1" applyAlignment="1">
      <alignment horizontal="center" vertical="center" wrapText="1"/>
    </xf>
    <xf numFmtId="0" fontId="11" fillId="3" borderId="34" xfId="1" applyNumberFormat="1" applyFont="1" applyBorder="1" applyAlignment="1">
      <alignment horizontal="center" vertical="center" wrapText="1"/>
    </xf>
    <xf numFmtId="0" fontId="11" fillId="3" borderId="43" xfId="1" applyNumberFormat="1" applyFont="1" applyBorder="1" applyAlignment="1">
      <alignment vertical="center"/>
    </xf>
    <xf numFmtId="0" fontId="11" fillId="3" borderId="40" xfId="1" applyNumberFormat="1" applyFont="1" applyBorder="1" applyAlignment="1">
      <alignment vertical="center"/>
    </xf>
    <xf numFmtId="0" fontId="3" fillId="14" borderId="34" xfId="0" applyFon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1" fillId="6" borderId="1" xfId="4" applyBorder="1" applyAlignment="1">
      <alignment horizontal="center" vertical="center" wrapText="1"/>
    </xf>
    <xf numFmtId="0" fontId="1" fillId="6" borderId="14" xfId="4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59" xfId="0" applyFont="1" applyFill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12" borderId="40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center" vertical="center" wrapText="1"/>
    </xf>
    <xf numFmtId="0" fontId="3" fillId="12" borderId="49" xfId="0" applyFont="1" applyFill="1" applyBorder="1" applyAlignment="1">
      <alignment horizontal="center" vertical="center"/>
    </xf>
    <xf numFmtId="0" fontId="0" fillId="12" borderId="53" xfId="0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9" borderId="67" xfId="0" applyFont="1" applyFill="1" applyBorder="1" applyAlignment="1">
      <alignment horizontal="center" vertical="center" wrapText="1"/>
    </xf>
    <xf numFmtId="0" fontId="6" fillId="9" borderId="68" xfId="0" applyFont="1" applyFill="1" applyBorder="1" applyAlignment="1">
      <alignment horizontal="center" vertical="center" wrapText="1"/>
    </xf>
    <xf numFmtId="0" fontId="1" fillId="6" borderId="13" xfId="4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0" fontId="6" fillId="8" borderId="65" xfId="0" applyFont="1" applyFill="1" applyBorder="1" applyAlignment="1">
      <alignment horizontal="center" vertical="center" wrapText="1"/>
    </xf>
    <xf numFmtId="0" fontId="6" fillId="8" borderId="66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3" fillId="0" borderId="4" xfId="0" applyFont="1" applyFill="1" applyBorder="1" applyAlignment="1"/>
    <xf numFmtId="0" fontId="3" fillId="0" borderId="6" xfId="0" applyFont="1" applyFill="1" applyBorder="1" applyAlignment="1"/>
    <xf numFmtId="0" fontId="0" fillId="0" borderId="4" xfId="0" applyFill="1" applyBorder="1" applyAlignment="1"/>
    <xf numFmtId="0" fontId="0" fillId="0" borderId="6" xfId="0" applyFill="1" applyBorder="1" applyAlignment="1"/>
    <xf numFmtId="0" fontId="0" fillId="0" borderId="4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/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/>
    <xf numFmtId="0" fontId="6" fillId="9" borderId="32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62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10" fillId="19" borderId="46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8" borderId="61" xfId="0" applyFont="1" applyFill="1" applyBorder="1" applyAlignment="1">
      <alignment horizontal="center" vertical="center" wrapText="1"/>
    </xf>
    <xf numFmtId="0" fontId="10" fillId="8" borderId="47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0" fillId="19" borderId="4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6" fillId="0" borderId="53" xfId="0" applyFont="1" applyBorder="1" applyAlignment="1">
      <alignment horizontal="left" wrapText="1"/>
    </xf>
    <xf numFmtId="0" fontId="6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8" borderId="55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4" fillId="3" borderId="0" xfId="1" applyBorder="1" applyAlignment="1">
      <alignment horizontal="center" vertical="center" wrapText="1"/>
    </xf>
    <xf numFmtId="0" fontId="4" fillId="3" borderId="39" xfId="1" applyBorder="1" applyAlignment="1">
      <alignment horizontal="center" vertical="center" wrapText="1"/>
    </xf>
    <xf numFmtId="0" fontId="4" fillId="3" borderId="26" xfId="1" applyBorder="1" applyAlignment="1"/>
    <xf numFmtId="0" fontId="4" fillId="3" borderId="41" xfId="1" applyBorder="1" applyAlignment="1"/>
    <xf numFmtId="0" fontId="3" fillId="9" borderId="2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1" fillId="4" borderId="16" xfId="2" applyBorder="1" applyAlignment="1">
      <alignment horizontal="center" vertical="center" wrapText="1"/>
    </xf>
    <xf numFmtId="0" fontId="1" fillId="4" borderId="3" xfId="2" applyBorder="1" applyAlignment="1">
      <alignment horizontal="center" vertical="center" wrapText="1"/>
    </xf>
    <xf numFmtId="0" fontId="1" fillId="4" borderId="25" xfId="2" applyBorder="1" applyAlignment="1">
      <alignment horizontal="center" vertical="center" wrapText="1"/>
    </xf>
    <xf numFmtId="0" fontId="1" fillId="4" borderId="10" xfId="2" applyBorder="1" applyAlignment="1">
      <alignment horizontal="center" vertical="center" wrapText="1"/>
    </xf>
    <xf numFmtId="0" fontId="1" fillId="4" borderId="1" xfId="2" applyBorder="1" applyAlignment="1">
      <alignment horizontal="center" vertical="center" wrapText="1"/>
    </xf>
    <xf numFmtId="0" fontId="1" fillId="4" borderId="4" xfId="2" applyBorder="1" applyAlignment="1">
      <alignment horizontal="center" vertical="center" wrapText="1"/>
    </xf>
    <xf numFmtId="0" fontId="0" fillId="4" borderId="34" xfId="2" applyFont="1" applyBorder="1" applyAlignment="1">
      <alignment horizontal="center" vertical="center" wrapText="1"/>
    </xf>
    <xf numFmtId="0" fontId="1" fillId="4" borderId="28" xfId="2" applyBorder="1" applyAlignment="1">
      <alignment horizontal="center" vertical="center" wrapText="1"/>
    </xf>
    <xf numFmtId="0" fontId="1" fillId="4" borderId="33" xfId="2" applyBorder="1" applyAlignment="1">
      <alignment horizontal="center" vertical="center" wrapText="1"/>
    </xf>
    <xf numFmtId="0" fontId="1" fillId="4" borderId="40" xfId="2" applyBorder="1" applyAlignment="1">
      <alignment horizontal="center" vertical="center" wrapText="1"/>
    </xf>
    <xf numFmtId="0" fontId="1" fillId="4" borderId="26" xfId="2" applyBorder="1" applyAlignment="1">
      <alignment horizontal="center" vertical="center" wrapText="1"/>
    </xf>
    <xf numFmtId="0" fontId="1" fillId="4" borderId="41" xfId="2" applyBorder="1" applyAlignment="1">
      <alignment horizontal="center" vertical="center" wrapText="1"/>
    </xf>
    <xf numFmtId="0" fontId="1" fillId="4" borderId="34" xfId="2" applyBorder="1" applyAlignment="1">
      <alignment horizontal="center" vertical="center" wrapText="1"/>
    </xf>
    <xf numFmtId="0" fontId="4" fillId="3" borderId="34" xfId="1" applyBorder="1" applyAlignment="1">
      <alignment horizontal="center" vertical="center" wrapText="1"/>
    </xf>
    <xf numFmtId="0" fontId="4" fillId="3" borderId="28" xfId="1" applyBorder="1" applyAlignment="1">
      <alignment horizontal="center" vertical="center" wrapText="1"/>
    </xf>
    <xf numFmtId="0" fontId="4" fillId="3" borderId="33" xfId="1" applyBorder="1" applyAlignment="1">
      <alignment horizontal="center" vertical="center" wrapText="1"/>
    </xf>
    <xf numFmtId="0" fontId="4" fillId="3" borderId="40" xfId="1" applyBorder="1" applyAlignment="1"/>
    <xf numFmtId="0" fontId="3" fillId="9" borderId="35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54" xfId="0" applyFont="1" applyBorder="1" applyAlignment="1">
      <alignment horizontal="center" vertical="center"/>
    </xf>
    <xf numFmtId="0" fontId="3" fillId="18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17" borderId="28" xfId="0" applyFont="1" applyFill="1" applyBorder="1" applyAlignment="1">
      <alignment horizontal="center" vertical="center" wrapText="1"/>
    </xf>
    <xf numFmtId="0" fontId="3" fillId="17" borderId="33" xfId="0" applyFont="1" applyFill="1" applyBorder="1" applyAlignment="1">
      <alignment horizontal="center" vertical="center" wrapText="1"/>
    </xf>
    <xf numFmtId="0" fontId="0" fillId="17" borderId="52" xfId="0" applyFill="1" applyBorder="1" applyAlignment="1">
      <alignment horizontal="center" vertical="center" wrapText="1"/>
    </xf>
    <xf numFmtId="0" fontId="0" fillId="17" borderId="44" xfId="0" applyFill="1" applyBorder="1" applyAlignment="1">
      <alignment horizontal="center" vertical="center" wrapText="1"/>
    </xf>
    <xf numFmtId="0" fontId="8" fillId="17" borderId="35" xfId="0" applyFont="1" applyFill="1" applyBorder="1" applyAlignment="1">
      <alignment horizontal="center" vertical="center"/>
    </xf>
    <xf numFmtId="0" fontId="8" fillId="17" borderId="36" xfId="0" applyFont="1" applyFill="1" applyBorder="1" applyAlignment="1">
      <alignment horizontal="center" vertical="center"/>
    </xf>
    <xf numFmtId="0" fontId="0" fillId="17" borderId="36" xfId="0" applyFill="1" applyBorder="1" applyAlignment="1"/>
    <xf numFmtId="0" fontId="0" fillId="17" borderId="37" xfId="0" applyFill="1" applyBorder="1" applyAlignment="1"/>
    <xf numFmtId="0" fontId="8" fillId="10" borderId="35" xfId="0" applyFont="1" applyFill="1" applyBorder="1" applyAlignment="1">
      <alignment horizontal="center" vertical="center" wrapText="1"/>
    </xf>
    <xf numFmtId="0" fontId="8" fillId="10" borderId="36" xfId="0" applyFont="1" applyFill="1" applyBorder="1" applyAlignment="1">
      <alignment horizontal="center" vertical="center" wrapText="1"/>
    </xf>
    <xf numFmtId="0" fontId="8" fillId="10" borderId="37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0" fontId="0" fillId="9" borderId="36" xfId="0" applyFill="1" applyBorder="1" applyAlignment="1">
      <alignment wrapText="1"/>
    </xf>
    <xf numFmtId="0" fontId="0" fillId="9" borderId="37" xfId="0" applyFill="1" applyBorder="1" applyAlignment="1">
      <alignment wrapText="1"/>
    </xf>
    <xf numFmtId="0" fontId="3" fillId="0" borderId="4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 wrapText="1"/>
    </xf>
    <xf numFmtId="0" fontId="4" fillId="3" borderId="35" xfId="1" applyBorder="1" applyAlignment="1">
      <alignment horizontal="center" vertical="center" wrapText="1"/>
    </xf>
    <xf numFmtId="0" fontId="4" fillId="3" borderId="36" xfId="1" applyBorder="1" applyAlignment="1">
      <alignment horizontal="center" vertical="center" wrapText="1"/>
    </xf>
    <xf numFmtId="0" fontId="4" fillId="3" borderId="37" xfId="1" applyBorder="1" applyAlignment="1">
      <alignment horizontal="center" vertical="center" wrapText="1"/>
    </xf>
    <xf numFmtId="0" fontId="4" fillId="16" borderId="35" xfId="7" applyBorder="1" applyAlignment="1">
      <alignment horizontal="center" vertical="center"/>
    </xf>
    <xf numFmtId="0" fontId="4" fillId="16" borderId="36" xfId="7" applyBorder="1" applyAlignment="1">
      <alignment horizontal="center" vertical="center"/>
    </xf>
    <xf numFmtId="0" fontId="4" fillId="16" borderId="37" xfId="7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0" borderId="12" xfId="0" applyBorder="1" applyAlignment="1"/>
    <xf numFmtId="0" fontId="3" fillId="0" borderId="10" xfId="0" applyFont="1" applyBorder="1" applyAlignment="1"/>
    <xf numFmtId="0" fontId="3" fillId="0" borderId="1" xfId="0" applyFont="1" applyBorder="1" applyAlignment="1"/>
  </cellXfs>
  <cellStyles count="8">
    <cellStyle name="20% - Акцент4" xfId="4" builtinId="42"/>
    <cellStyle name="40% - Акцент1" xfId="2" builtinId="31"/>
    <cellStyle name="40% - Акцент5" xfId="5" builtinId="47"/>
    <cellStyle name="Акцент1" xfId="1" builtinId="29"/>
    <cellStyle name="Акцент2" xfId="7" builtinId="33"/>
    <cellStyle name="Акцент4" xfId="3" builtinId="41"/>
    <cellStyle name="Обычный" xfId="0" builtinId="0"/>
    <cellStyle name="Плохой 2" xfId="6"/>
  </cellStyles>
  <dxfs count="0"/>
  <tableStyles count="0" defaultTableStyle="TableStyleMedium2" defaultPivotStyle="PivotStyleLight16"/>
  <colors>
    <mruColors>
      <color rgb="FF89CAD7"/>
      <color rgb="FFE7BA79"/>
      <color rgb="FF559020"/>
      <color rgb="FFF4FCAA"/>
      <color rgb="FFEEFA78"/>
      <color rgb="FF086C12"/>
      <color rgb="FF11B3AF"/>
      <color rgb="FFD5FBFB"/>
      <color rgb="FFA38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Доступ</a:t>
            </a:r>
            <a:r>
              <a:rPr lang="ru-RU" baseline="0"/>
              <a:t> в интернет для посетителей</a:t>
            </a:r>
          </a:p>
          <a:p>
            <a:pPr>
              <a:defRPr/>
            </a:pPr>
            <a:endParaRPr lang="ru-RU"/>
          </a:p>
        </c:rich>
      </c:tx>
      <c:layout>
        <c:manualLayout>
          <c:xMode val="edge"/>
          <c:yMode val="edge"/>
          <c:x val="0.23719851388321683"/>
          <c:y val="1.05297784414394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82244473214044E-2"/>
          <c:y val="0.11159305647844694"/>
          <c:w val="0.85126681500445567"/>
          <c:h val="0.59132991166276239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13335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база'!$P$8:$P$35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19-497B-A409-8CB6D14B751E}"/>
            </c:ext>
          </c:extLst>
        </c:ser>
        <c:ser>
          <c:idx val="1"/>
          <c:order val="1"/>
          <c:tx>
            <c:v>2022г.</c:v>
          </c:tx>
          <c:spPr>
            <a:ln cmpd="sng"/>
            <a:effectLst>
              <a:glow rad="381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>
                <a:rot lat="0" lon="0" rev="6600000"/>
              </a:lightRig>
            </a:scene3d>
            <a:sp3d>
              <a:bevelT w="6350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база'!$Q$8:$Q$35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8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  <c:pt idx="2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19-497B-A409-8CB6D14B7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2"/>
        <c:axId val="142853632"/>
        <c:axId val="142855168"/>
      </c:barChart>
      <c:catAx>
        <c:axId val="142853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effectLst>
            <a:outerShdw blurRad="50800" dist="50800" dir="5400000" algn="ctr" rotWithShape="0">
              <a:schemeClr val="bg1">
                <a:lumMod val="95000"/>
              </a:schemeClr>
            </a:outerShdw>
            <a:softEdge rad="660400"/>
          </a:effectLst>
        </c:spPr>
        <c:txPr>
          <a:bodyPr rot="-3000000"/>
          <a:lstStyle/>
          <a:p>
            <a:pPr>
              <a:defRPr/>
            </a:pPr>
            <a:endParaRPr lang="ru-RU"/>
          </a:p>
        </c:txPr>
        <c:crossAx val="142855168"/>
        <c:crosses val="autoZero"/>
        <c:auto val="1"/>
        <c:lblAlgn val="ctr"/>
        <c:lblOffset val="100"/>
        <c:tickMarkSkip val="2"/>
        <c:noMultiLvlLbl val="0"/>
      </c:catAx>
      <c:valAx>
        <c:axId val="1428551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853632"/>
        <c:crosses val="autoZero"/>
        <c:crossBetween val="between"/>
      </c:valAx>
      <c:spPr>
        <a:noFill/>
        <a:ln w="25400">
          <a:noFill/>
        </a:ln>
        <a:scene3d>
          <a:camera prst="orthographicFront"/>
          <a:lightRig rig="threePt" dir="t"/>
        </a:scene3d>
        <a:sp3d/>
      </c:spPr>
    </c:plotArea>
    <c:legend>
      <c:legendPos val="b"/>
      <c:layout>
        <c:manualLayout>
          <c:xMode val="edge"/>
          <c:yMode val="edge"/>
          <c:x val="0.41609018729494507"/>
          <c:y val="0.85126362219010021"/>
          <c:w val="0.16414689198548837"/>
          <c:h val="0.13282389728807062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9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65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Число коллективов, имеющих звание образцовый</a:t>
            </a:r>
          </a:p>
        </c:rich>
      </c:tx>
      <c:layout>
        <c:manualLayout>
          <c:xMode val="edge"/>
          <c:yMode val="edge"/>
          <c:x val="0.16310080307306188"/>
          <c:y val="9.87481789254798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572446916813304E-2"/>
          <c:y val="7.7967270771099162E-2"/>
          <c:w val="0.83567170322883522"/>
          <c:h val="0.60173197773222431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olidFill>
              <a:srgbClr val="89CAD7"/>
            </a:solidFill>
          </c:spPr>
          <c:invertIfNegative val="0"/>
          <c:cat>
            <c:strRef>
              <c:f>'Клубные формирования'!$AA$12:$AA$39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формирования'!$AE$12:$AE$39</c:f>
              <c:numCache>
                <c:formatCode>General</c:formatCode>
                <c:ptCount val="28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9A-4E25-98E6-93A6DDF00237}"/>
            </c:ext>
          </c:extLst>
        </c:ser>
        <c:ser>
          <c:idx val="1"/>
          <c:order val="1"/>
          <c:tx>
            <c:v>2022г.</c:v>
          </c:tx>
          <c:spPr>
            <a:solidFill>
              <a:schemeClr val="accent1"/>
            </a:solidFill>
          </c:spPr>
          <c:invertIfNegative val="0"/>
          <c:cat>
            <c:strRef>
              <c:f>'Клубные формирования'!$AA$12:$AA$39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формирования'!$AF$12:$AF$39</c:f>
              <c:numCache>
                <c:formatCode>General</c:formatCode>
                <c:ptCount val="28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9A-4E25-98E6-93A6DDF00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73024"/>
        <c:axId val="215874560"/>
      </c:barChart>
      <c:catAx>
        <c:axId val="21587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5874560"/>
        <c:crosses val="autoZero"/>
        <c:auto val="1"/>
        <c:lblAlgn val="ctr"/>
        <c:lblOffset val="100"/>
        <c:noMultiLvlLbl val="0"/>
      </c:catAx>
      <c:valAx>
        <c:axId val="215874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58730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91752243370880904"/>
          <c:y val="0.42209615204359002"/>
          <c:w val="8.2477582224135482E-2"/>
          <c:h val="0.11904365110117178"/>
        </c:manualLayout>
      </c:layout>
      <c:overlay val="0"/>
    </c:legend>
    <c:plotVisOnly val="1"/>
    <c:dispBlanksAs val="gap"/>
    <c:showDLblsOverMax val="0"/>
  </c:chart>
  <c:spPr>
    <a:gradFill>
      <a:gsLst>
        <a:gs pos="66000">
          <a:schemeClr val="accent3">
            <a:lumMod val="28000"/>
            <a:lumOff val="72000"/>
          </a:schemeClr>
        </a:gs>
        <a:gs pos="100000">
          <a:schemeClr val="tx2">
            <a:lumMod val="18000"/>
            <a:lumOff val="82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ru-RU" sz="1600"/>
              <a:t>Число коллективов, имеющих звание заслуженный</a:t>
            </a:r>
          </a:p>
        </c:rich>
      </c:tx>
      <c:layout>
        <c:manualLayout>
          <c:xMode val="edge"/>
          <c:yMode val="edge"/>
          <c:x val="0.16310080307306188"/>
          <c:y val="9.87481789254798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572446916813304E-2"/>
          <c:y val="7.7967270771099162E-2"/>
          <c:w val="0.83567170322883522"/>
          <c:h val="0.60173197773222431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olidFill>
              <a:srgbClr val="89CAD7"/>
            </a:solidFill>
          </c:spPr>
          <c:invertIfNegative val="0"/>
          <c:cat>
            <c:strRef>
              <c:f>'Клубные формирования'!$AA$12:$AA$39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формирования'!$AH$12:$AH$39</c:f>
              <c:numCache>
                <c:formatCode>General</c:formatCode>
                <c:ptCount val="2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99-43A1-8C7C-01E13276494F}"/>
            </c:ext>
          </c:extLst>
        </c:ser>
        <c:ser>
          <c:idx val="1"/>
          <c:order val="1"/>
          <c:tx>
            <c:v>2022г.</c:v>
          </c:tx>
          <c:spPr>
            <a:solidFill>
              <a:schemeClr val="accent1"/>
            </a:solidFill>
          </c:spPr>
          <c:invertIfNegative val="0"/>
          <c:cat>
            <c:strRef>
              <c:f>'Клубные формирования'!$AA$12:$AA$39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формирования'!$AI$12:$AI$39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99-43A1-8C7C-01E132764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938368"/>
        <c:axId val="214939904"/>
      </c:barChart>
      <c:catAx>
        <c:axId val="214938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4939904"/>
        <c:crosses val="autoZero"/>
        <c:auto val="1"/>
        <c:lblAlgn val="ctr"/>
        <c:lblOffset val="100"/>
        <c:noMultiLvlLbl val="0"/>
      </c:catAx>
      <c:valAx>
        <c:axId val="214939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9383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91752243370880904"/>
          <c:y val="0.42209615204359002"/>
          <c:w val="8.2477582224135482E-2"/>
          <c:h val="0.11904365110117178"/>
        </c:manualLayout>
      </c:layout>
      <c:overlay val="0"/>
    </c:legend>
    <c:plotVisOnly val="1"/>
    <c:dispBlanksAs val="gap"/>
    <c:showDLblsOverMax val="0"/>
  </c:chart>
  <c:spPr>
    <a:gradFill>
      <a:gsLst>
        <a:gs pos="66000">
          <a:schemeClr val="accent3">
            <a:lumMod val="28000"/>
            <a:lumOff val="72000"/>
          </a:schemeClr>
        </a:gs>
        <a:gs pos="100000">
          <a:schemeClr val="tx2">
            <a:lumMod val="18000"/>
            <a:lumOff val="82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Число</a:t>
            </a:r>
            <a:r>
              <a:rPr lang="ru-RU" sz="1600" baseline="0"/>
              <a:t> клубных формирований</a:t>
            </a:r>
            <a:endParaRPr lang="ru-RU" sz="1600"/>
          </a:p>
        </c:rich>
      </c:tx>
      <c:layout>
        <c:manualLayout>
          <c:xMode val="edge"/>
          <c:yMode val="edge"/>
          <c:x val="0.2675255235674473"/>
          <c:y val="2.871851935138264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305283876526101E-2"/>
          <c:y val="0.13800404255016679"/>
          <c:w val="0.55887184920646915"/>
          <c:h val="0.755098420846531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'Клубные формирования'!$N$87:$O$87</c:f>
              <c:strCache>
                <c:ptCount val="1"/>
                <c:pt idx="0">
                  <c:v>Для детей до 14 лет</c:v>
                </c:pt>
              </c:strCache>
            </c:strRef>
          </c:tx>
          <c:invertIfNegative val="0"/>
          <c:cat>
            <c:strRef>
              <c:f>'Клубные формирования'!$P$83:$Q$83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формирования'!$P$87:$Q$87</c:f>
              <c:numCache>
                <c:formatCode>General</c:formatCode>
                <c:ptCount val="2"/>
                <c:pt idx="0">
                  <c:v>1625</c:v>
                </c:pt>
                <c:pt idx="1">
                  <c:v>1618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66-4CEA-A634-B9ABA0DD1929}"/>
            </c:ext>
          </c:extLst>
        </c:ser>
        <c:ser>
          <c:idx val="1"/>
          <c:order val="1"/>
          <c:tx>
            <c:strRef>
              <c:f>'Клубные формирования'!$N$88:$O$88</c:f>
              <c:strCache>
                <c:ptCount val="1"/>
                <c:pt idx="0">
                  <c:v>Для молодежи от 14 до 35 лет</c:v>
                </c:pt>
              </c:strCache>
            </c:strRef>
          </c:tx>
          <c:invertIfNegative val="0"/>
          <c:cat>
            <c:strRef>
              <c:f>'Клубные формирования'!$P$83:$Q$83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формирования'!$P$88:$Q$88</c:f>
              <c:numCache>
                <c:formatCode>General</c:formatCode>
                <c:ptCount val="2"/>
                <c:pt idx="0">
                  <c:v>456</c:v>
                </c:pt>
                <c:pt idx="1">
                  <c:v>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66-4CEA-A634-B9ABA0DD1929}"/>
            </c:ext>
          </c:extLst>
        </c:ser>
        <c:ser>
          <c:idx val="2"/>
          <c:order val="2"/>
          <c:tx>
            <c:strRef>
              <c:f>'Клубные формирования'!$N$89:$O$89</c:f>
              <c:strCache>
                <c:ptCount val="1"/>
                <c:pt idx="0">
                  <c:v>Любительские объединения, клубы по интересам</c:v>
                </c:pt>
              </c:strCache>
            </c:strRef>
          </c:tx>
          <c:invertIfNegative val="0"/>
          <c:cat>
            <c:strRef>
              <c:f>'Клубные формирования'!$P$83:$Q$83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формирования'!$P$89:$Q$89</c:f>
              <c:numCache>
                <c:formatCode>General</c:formatCode>
                <c:ptCount val="2"/>
                <c:pt idx="0">
                  <c:v>1261</c:v>
                </c:pt>
                <c:pt idx="1">
                  <c:v>1273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66-4CEA-A634-B9ABA0DD1929}"/>
            </c:ext>
          </c:extLst>
        </c:ser>
        <c:ser>
          <c:idx val="3"/>
          <c:order val="3"/>
          <c:tx>
            <c:strRef>
              <c:f>'Клубные формирования'!$N$90:$O$90</c:f>
              <c:strCache>
                <c:ptCount val="1"/>
                <c:pt idx="0">
                  <c:v>Инклюзивные (инвалиды и ОВЗ)</c:v>
                </c:pt>
              </c:strCache>
            </c:strRef>
          </c:tx>
          <c:invertIfNegative val="0"/>
          <c:cat>
            <c:strRef>
              <c:f>'Клубные формирования'!$P$83:$Q$83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формирования'!$P$90:$Q$90</c:f>
              <c:numCache>
                <c:formatCode>General</c:formatCode>
                <c:ptCount val="2"/>
                <c:pt idx="0">
                  <c:v>67</c:v>
                </c:pt>
                <c:pt idx="1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F66-4CEA-A634-B9ABA0DD1929}"/>
            </c:ext>
          </c:extLst>
        </c:ser>
        <c:ser>
          <c:idx val="4"/>
          <c:order val="4"/>
          <c:tx>
            <c:strRef>
              <c:f>'Клубные формирования'!$N$91</c:f>
              <c:strCache>
                <c:ptCount val="1"/>
                <c:pt idx="0">
                  <c:v>Прочие клубные формирования</c:v>
                </c:pt>
              </c:strCache>
            </c:strRef>
          </c:tx>
          <c:invertIfNegative val="0"/>
          <c:cat>
            <c:strRef>
              <c:f>'Клубные формирования'!$P$83:$Q$83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формирования'!$P$91:$Q$91</c:f>
              <c:numCache>
                <c:formatCode>General</c:formatCode>
                <c:ptCount val="2"/>
                <c:pt idx="0">
                  <c:v>2052</c:v>
                </c:pt>
                <c:pt idx="1">
                  <c:v>1978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F66-4CEA-A634-B9ABA0DD1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5030400"/>
        <c:axId val="215044480"/>
        <c:axId val="0"/>
      </c:bar3DChart>
      <c:catAx>
        <c:axId val="21503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5044480"/>
        <c:crosses val="autoZero"/>
        <c:auto val="1"/>
        <c:lblAlgn val="ctr"/>
        <c:lblOffset val="100"/>
        <c:noMultiLvlLbl val="0"/>
      </c:catAx>
      <c:valAx>
        <c:axId val="215044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5030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30000">
          <a:schemeClr val="accent4">
            <a:lumMod val="20000"/>
            <a:lumOff val="80000"/>
          </a:schemeClr>
        </a:gs>
        <a:gs pos="74000">
          <a:schemeClr val="accent4">
            <a:lumMod val="40000"/>
            <a:lumOff val="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600"/>
              <a:t>Количество</a:t>
            </a:r>
            <a:r>
              <a:rPr lang="ru-RU" sz="1600" baseline="0"/>
              <a:t> участников клубных формирований</a:t>
            </a:r>
            <a:endParaRPr lang="ru-RU" sz="1600"/>
          </a:p>
        </c:rich>
      </c:tx>
      <c:layout>
        <c:manualLayout>
          <c:xMode val="edge"/>
          <c:yMode val="edge"/>
          <c:x val="0.10171458361459705"/>
          <c:y val="3.512895136853958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761795117966481E-2"/>
          <c:y val="0.13599323763155657"/>
          <c:w val="0.53093561381401722"/>
          <c:h val="0.788566058278831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'Клубные формирования'!$S$87:$T$87</c:f>
              <c:strCache>
                <c:ptCount val="1"/>
                <c:pt idx="0">
                  <c:v>Для детей до 14 лет</c:v>
                </c:pt>
              </c:strCache>
            </c:strRef>
          </c:tx>
          <c:invertIfNegative val="0"/>
          <c:cat>
            <c:strRef>
              <c:f>'Клубные формирования'!$U$84:$V$84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формирования'!$U$87:$V$87</c:f>
              <c:numCache>
                <c:formatCode>General</c:formatCode>
                <c:ptCount val="2"/>
                <c:pt idx="0">
                  <c:v>26236</c:v>
                </c:pt>
                <c:pt idx="1">
                  <c:v>26113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60-4516-B45E-1E7EB3596E45}"/>
            </c:ext>
          </c:extLst>
        </c:ser>
        <c:ser>
          <c:idx val="1"/>
          <c:order val="1"/>
          <c:tx>
            <c:strRef>
              <c:f>'Клубные формирования'!$S$88:$T$88</c:f>
              <c:strCache>
                <c:ptCount val="1"/>
                <c:pt idx="0">
                  <c:v>Для молодежи от 14 до 35 лет</c:v>
                </c:pt>
              </c:strCache>
            </c:strRef>
          </c:tx>
          <c:invertIfNegative val="0"/>
          <c:cat>
            <c:strRef>
              <c:f>'Клубные формирования'!$U$84:$V$84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формирования'!$U$88:$V$88</c:f>
              <c:numCache>
                <c:formatCode>General</c:formatCode>
                <c:ptCount val="2"/>
                <c:pt idx="0">
                  <c:v>7172</c:v>
                </c:pt>
                <c:pt idx="1">
                  <c:v>6738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60-4516-B45E-1E7EB3596E45}"/>
            </c:ext>
          </c:extLst>
        </c:ser>
        <c:ser>
          <c:idx val="2"/>
          <c:order val="2"/>
          <c:tx>
            <c:strRef>
              <c:f>'Клубные формирования'!$S$89:$T$89</c:f>
              <c:strCache>
                <c:ptCount val="1"/>
                <c:pt idx="0">
                  <c:v>Любительские объединения, клубы по интересам</c:v>
                </c:pt>
              </c:strCache>
            </c:strRef>
          </c:tx>
          <c:invertIfNegative val="0"/>
          <c:cat>
            <c:strRef>
              <c:f>'Клубные формирования'!$U$84:$V$84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формирования'!$U$89:$V$89</c:f>
              <c:numCache>
                <c:formatCode>General</c:formatCode>
                <c:ptCount val="2"/>
                <c:pt idx="0">
                  <c:v>29596</c:v>
                </c:pt>
                <c:pt idx="1">
                  <c:v>27769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60-4516-B45E-1E7EB3596E45}"/>
            </c:ext>
          </c:extLst>
        </c:ser>
        <c:ser>
          <c:idx val="3"/>
          <c:order val="3"/>
          <c:tx>
            <c:strRef>
              <c:f>'Клубные формирования'!$S$90:$T$90</c:f>
              <c:strCache>
                <c:ptCount val="1"/>
                <c:pt idx="0">
                  <c:v>Инклюзивные (инвалиды и ОВЗ)</c:v>
                </c:pt>
              </c:strCache>
            </c:strRef>
          </c:tx>
          <c:invertIfNegative val="0"/>
          <c:cat>
            <c:strRef>
              <c:f>'Клубные формирования'!$U$84:$V$84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формирования'!$U$90:$V$90</c:f>
              <c:numCache>
                <c:formatCode>General</c:formatCode>
                <c:ptCount val="2"/>
                <c:pt idx="0">
                  <c:v>718</c:v>
                </c:pt>
                <c:pt idx="1">
                  <c:v>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E60-4516-B45E-1E7EB3596E45}"/>
            </c:ext>
          </c:extLst>
        </c:ser>
        <c:ser>
          <c:idx val="4"/>
          <c:order val="4"/>
          <c:tx>
            <c:strRef>
              <c:f>'Клубные формирования'!$S$91</c:f>
              <c:strCache>
                <c:ptCount val="1"/>
                <c:pt idx="0">
                  <c:v>Прочие клубные формирования</c:v>
                </c:pt>
              </c:strCache>
            </c:strRef>
          </c:tx>
          <c:invertIfNegative val="0"/>
          <c:cat>
            <c:strRef>
              <c:f>'Клубные формирования'!$U$84:$V$84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формирования'!$U$91:$V$91</c:f>
              <c:numCache>
                <c:formatCode>General</c:formatCode>
                <c:ptCount val="2"/>
                <c:pt idx="0">
                  <c:v>24874</c:v>
                </c:pt>
                <c:pt idx="1">
                  <c:v>24272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E60-4516-B45E-1E7EB3596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493056"/>
        <c:axId val="216511232"/>
        <c:axId val="0"/>
      </c:bar3DChart>
      <c:catAx>
        <c:axId val="21649305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16511232"/>
        <c:crosses val="autoZero"/>
        <c:auto val="1"/>
        <c:lblAlgn val="ctr"/>
        <c:lblOffset val="100"/>
        <c:noMultiLvlLbl val="0"/>
      </c:catAx>
      <c:valAx>
        <c:axId val="216511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64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366739322617352"/>
          <c:y val="0.24296063293263301"/>
          <c:w val="0.33633260677382648"/>
          <c:h val="0.61458364414961153"/>
        </c:manualLayout>
      </c:layout>
      <c:overlay val="0"/>
    </c:legend>
    <c:plotVisOnly val="1"/>
    <c:dispBlanksAs val="gap"/>
    <c:showDLblsOverMax val="0"/>
  </c:chart>
  <c:spPr>
    <a:gradFill>
      <a:gsLst>
        <a:gs pos="30000">
          <a:schemeClr val="accent4">
            <a:lumMod val="20000"/>
            <a:lumOff val="80000"/>
          </a:schemeClr>
        </a:gs>
        <a:gs pos="74000">
          <a:schemeClr val="accent4">
            <a:lumMod val="40000"/>
            <a:lumOff val="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Число</a:t>
            </a:r>
            <a:r>
              <a:rPr lang="ru-RU" baseline="0"/>
              <a:t> клубных формирований всего</a:t>
            </a:r>
            <a:endParaRPr lang="ru-RU"/>
          </a:p>
        </c:rich>
      </c:tx>
      <c:layout>
        <c:manualLayout>
          <c:xMode val="edge"/>
          <c:yMode val="edge"/>
          <c:x val="0.28581080369405232"/>
          <c:y val="4.508057429547019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2021г.</c:v>
          </c:tx>
          <c:invertIfNegative val="0"/>
          <c:cat>
            <c:strRef>
              <c:f>'Клубные формирования'!$B$67:$C$94</c:f>
              <c:strCache>
                <c:ptCount val="28"/>
                <c:pt idx="0">
                  <c:v>Г.о.Вичуга</c:v>
                </c:pt>
                <c:pt idx="1">
                  <c:v>ЦКиО</c:v>
                </c:pt>
                <c:pt idx="2">
                  <c:v>ОКМЦКТ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формирования'!$D$67:$D$94</c:f>
              <c:numCache>
                <c:formatCode>General</c:formatCode>
                <c:ptCount val="28"/>
                <c:pt idx="0">
                  <c:v>110</c:v>
                </c:pt>
                <c:pt idx="1">
                  <c:v>99</c:v>
                </c:pt>
                <c:pt idx="2">
                  <c:v>35</c:v>
                </c:pt>
                <c:pt idx="3">
                  <c:v>63</c:v>
                </c:pt>
                <c:pt idx="4">
                  <c:v>9</c:v>
                </c:pt>
                <c:pt idx="5">
                  <c:v>35</c:v>
                </c:pt>
                <c:pt idx="6">
                  <c:v>61</c:v>
                </c:pt>
                <c:pt idx="7">
                  <c:v>71</c:v>
                </c:pt>
                <c:pt idx="8">
                  <c:v>211</c:v>
                </c:pt>
                <c:pt idx="9">
                  <c:v>257</c:v>
                </c:pt>
                <c:pt idx="10">
                  <c:v>90</c:v>
                </c:pt>
                <c:pt idx="11">
                  <c:v>196</c:v>
                </c:pt>
                <c:pt idx="12">
                  <c:v>185</c:v>
                </c:pt>
                <c:pt idx="13">
                  <c:v>156</c:v>
                </c:pt>
                <c:pt idx="14">
                  <c:v>144</c:v>
                </c:pt>
                <c:pt idx="15">
                  <c:v>104</c:v>
                </c:pt>
                <c:pt idx="16">
                  <c:v>87</c:v>
                </c:pt>
                <c:pt idx="17">
                  <c:v>110</c:v>
                </c:pt>
                <c:pt idx="18">
                  <c:v>91</c:v>
                </c:pt>
                <c:pt idx="19">
                  <c:v>162</c:v>
                </c:pt>
                <c:pt idx="20">
                  <c:v>70</c:v>
                </c:pt>
                <c:pt idx="21">
                  <c:v>171</c:v>
                </c:pt>
                <c:pt idx="22">
                  <c:v>118</c:v>
                </c:pt>
                <c:pt idx="23">
                  <c:v>103</c:v>
                </c:pt>
                <c:pt idx="24">
                  <c:v>170</c:v>
                </c:pt>
                <c:pt idx="25">
                  <c:v>133</c:v>
                </c:pt>
                <c:pt idx="26">
                  <c:v>150</c:v>
                </c:pt>
                <c:pt idx="27">
                  <c:v>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43-4380-98AF-73CA26733089}"/>
            </c:ext>
          </c:extLst>
        </c:ser>
        <c:ser>
          <c:idx val="1"/>
          <c:order val="1"/>
          <c:tx>
            <c:v>2022г.</c:v>
          </c:tx>
          <c:invertIfNegative val="0"/>
          <c:cat>
            <c:strRef>
              <c:f>'Клубные формирования'!$B$67:$C$94</c:f>
              <c:strCache>
                <c:ptCount val="28"/>
                <c:pt idx="0">
                  <c:v>Г.о.Вичуга</c:v>
                </c:pt>
                <c:pt idx="1">
                  <c:v>ЦКиО</c:v>
                </c:pt>
                <c:pt idx="2">
                  <c:v>ОКМЦКТ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формирования'!$E$67:$E$94</c:f>
              <c:numCache>
                <c:formatCode>General</c:formatCode>
                <c:ptCount val="28"/>
                <c:pt idx="0">
                  <c:v>111</c:v>
                </c:pt>
                <c:pt idx="1">
                  <c:v>101</c:v>
                </c:pt>
                <c:pt idx="2">
                  <c:v>9</c:v>
                </c:pt>
                <c:pt idx="3">
                  <c:v>63</c:v>
                </c:pt>
                <c:pt idx="4">
                  <c:v>190</c:v>
                </c:pt>
                <c:pt idx="5">
                  <c:v>35</c:v>
                </c:pt>
                <c:pt idx="6">
                  <c:v>61</c:v>
                </c:pt>
                <c:pt idx="7">
                  <c:v>71</c:v>
                </c:pt>
                <c:pt idx="8">
                  <c:v>213</c:v>
                </c:pt>
                <c:pt idx="9">
                  <c:v>260</c:v>
                </c:pt>
                <c:pt idx="10">
                  <c:v>92</c:v>
                </c:pt>
                <c:pt idx="11">
                  <c:v>214</c:v>
                </c:pt>
                <c:pt idx="12">
                  <c:v>180</c:v>
                </c:pt>
                <c:pt idx="13">
                  <c:v>156</c:v>
                </c:pt>
                <c:pt idx="14">
                  <c:v>112</c:v>
                </c:pt>
                <c:pt idx="15">
                  <c:v>104</c:v>
                </c:pt>
                <c:pt idx="16">
                  <c:v>87</c:v>
                </c:pt>
                <c:pt idx="17">
                  <c:v>110</c:v>
                </c:pt>
                <c:pt idx="18">
                  <c:v>85</c:v>
                </c:pt>
                <c:pt idx="19">
                  <c:v>140</c:v>
                </c:pt>
                <c:pt idx="20">
                  <c:v>67</c:v>
                </c:pt>
                <c:pt idx="21">
                  <c:v>177</c:v>
                </c:pt>
                <c:pt idx="22">
                  <c:v>119</c:v>
                </c:pt>
                <c:pt idx="23">
                  <c:v>90</c:v>
                </c:pt>
                <c:pt idx="24">
                  <c:v>171</c:v>
                </c:pt>
                <c:pt idx="25">
                  <c:v>134</c:v>
                </c:pt>
                <c:pt idx="26">
                  <c:v>154</c:v>
                </c:pt>
                <c:pt idx="27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43-4380-98AF-73CA26733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45920"/>
        <c:axId val="216147456"/>
      </c:barChart>
      <c:catAx>
        <c:axId val="21614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6147456"/>
        <c:crosses val="autoZero"/>
        <c:auto val="1"/>
        <c:lblAlgn val="ctr"/>
        <c:lblOffset val="100"/>
        <c:noMultiLvlLbl val="0"/>
      </c:catAx>
      <c:valAx>
        <c:axId val="21614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145920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30000">
          <a:schemeClr val="tx2">
            <a:lumMod val="20000"/>
            <a:lumOff val="80000"/>
          </a:schemeClr>
        </a:gs>
        <a:gs pos="74000">
          <a:schemeClr val="accent5">
            <a:lumMod val="20000"/>
            <a:lumOff val="8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Колличество</a:t>
            </a:r>
            <a:r>
              <a:rPr lang="ru-RU" baseline="0"/>
              <a:t> участников в клубных формированиях всего</a:t>
            </a:r>
            <a:endParaRPr lang="ru-RU"/>
          </a:p>
        </c:rich>
      </c:tx>
      <c:layout>
        <c:manualLayout>
          <c:xMode val="edge"/>
          <c:yMode val="edge"/>
          <c:x val="0.21297635940345824"/>
          <c:y val="3.765265749381565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2021г.</c:v>
          </c:tx>
          <c:invertIfNegative val="0"/>
          <c:cat>
            <c:strRef>
              <c:f>'Клубные формирования'!$G$67:$H$94</c:f>
              <c:strCache>
                <c:ptCount val="28"/>
                <c:pt idx="0">
                  <c:v>Г.о.Вичуга</c:v>
                </c:pt>
                <c:pt idx="1">
                  <c:v>ЦКиО</c:v>
                </c:pt>
                <c:pt idx="2">
                  <c:v>ОКМЦКТ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формирования'!$I$67:$I$95</c:f>
              <c:numCache>
                <c:formatCode>General</c:formatCode>
                <c:ptCount val="29"/>
                <c:pt idx="0">
                  <c:v>2987</c:v>
                </c:pt>
                <c:pt idx="1">
                  <c:v>2452</c:v>
                </c:pt>
                <c:pt idx="2">
                  <c:v>2348</c:v>
                </c:pt>
                <c:pt idx="3">
                  <c:v>2395</c:v>
                </c:pt>
                <c:pt idx="4">
                  <c:v>190</c:v>
                </c:pt>
                <c:pt idx="5">
                  <c:v>590</c:v>
                </c:pt>
                <c:pt idx="6">
                  <c:v>1450</c:v>
                </c:pt>
                <c:pt idx="7">
                  <c:v>1231</c:v>
                </c:pt>
                <c:pt idx="8">
                  <c:v>2863</c:v>
                </c:pt>
                <c:pt idx="9">
                  <c:v>3941</c:v>
                </c:pt>
                <c:pt idx="10">
                  <c:v>1076</c:v>
                </c:pt>
                <c:pt idx="11">
                  <c:v>3018</c:v>
                </c:pt>
                <c:pt idx="12">
                  <c:v>2529</c:v>
                </c:pt>
                <c:pt idx="13">
                  <c:v>2366</c:v>
                </c:pt>
                <c:pt idx="14">
                  <c:v>2741</c:v>
                </c:pt>
                <c:pt idx="15">
                  <c:v>1722</c:v>
                </c:pt>
                <c:pt idx="16">
                  <c:v>1262</c:v>
                </c:pt>
                <c:pt idx="17">
                  <c:v>1434</c:v>
                </c:pt>
                <c:pt idx="18">
                  <c:v>1023</c:v>
                </c:pt>
                <c:pt idx="19">
                  <c:v>2309</c:v>
                </c:pt>
                <c:pt idx="20">
                  <c:v>839</c:v>
                </c:pt>
                <c:pt idx="21">
                  <c:v>2478</c:v>
                </c:pt>
                <c:pt idx="22">
                  <c:v>1604</c:v>
                </c:pt>
                <c:pt idx="23">
                  <c:v>1395</c:v>
                </c:pt>
                <c:pt idx="24">
                  <c:v>2346</c:v>
                </c:pt>
                <c:pt idx="25">
                  <c:v>1772</c:v>
                </c:pt>
                <c:pt idx="26">
                  <c:v>2377</c:v>
                </c:pt>
                <c:pt idx="27">
                  <c:v>1732</c:v>
                </c:pt>
                <c:pt idx="2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2A-4A34-9542-A549373A3F5D}"/>
            </c:ext>
          </c:extLst>
        </c:ser>
        <c:ser>
          <c:idx val="1"/>
          <c:order val="1"/>
          <c:tx>
            <c:v>2022г.</c:v>
          </c:tx>
          <c:invertIfNegative val="0"/>
          <c:cat>
            <c:strRef>
              <c:f>'Клубные формирования'!$G$67:$H$94</c:f>
              <c:strCache>
                <c:ptCount val="28"/>
                <c:pt idx="0">
                  <c:v>Г.о.Вичуга</c:v>
                </c:pt>
                <c:pt idx="1">
                  <c:v>ЦКиО</c:v>
                </c:pt>
                <c:pt idx="2">
                  <c:v>ОКМЦКТ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формирования'!$J$67:$J$95</c:f>
              <c:numCache>
                <c:formatCode>General</c:formatCode>
                <c:ptCount val="29"/>
                <c:pt idx="0">
                  <c:v>3007</c:v>
                </c:pt>
                <c:pt idx="1">
                  <c:v>2409</c:v>
                </c:pt>
                <c:pt idx="2">
                  <c:v>258</c:v>
                </c:pt>
                <c:pt idx="3">
                  <c:v>2426</c:v>
                </c:pt>
                <c:pt idx="4">
                  <c:v>190</c:v>
                </c:pt>
                <c:pt idx="5">
                  <c:v>602</c:v>
                </c:pt>
                <c:pt idx="6">
                  <c:v>1450</c:v>
                </c:pt>
                <c:pt idx="7">
                  <c:v>1233</c:v>
                </c:pt>
                <c:pt idx="8">
                  <c:v>2856</c:v>
                </c:pt>
                <c:pt idx="9">
                  <c:v>4036</c:v>
                </c:pt>
                <c:pt idx="10">
                  <c:v>1083</c:v>
                </c:pt>
                <c:pt idx="11">
                  <c:v>3378</c:v>
                </c:pt>
                <c:pt idx="12">
                  <c:v>3378</c:v>
                </c:pt>
                <c:pt idx="13">
                  <c:v>2449</c:v>
                </c:pt>
                <c:pt idx="14">
                  <c:v>2239</c:v>
                </c:pt>
                <c:pt idx="15">
                  <c:v>1738</c:v>
                </c:pt>
                <c:pt idx="16">
                  <c:v>1264</c:v>
                </c:pt>
                <c:pt idx="17">
                  <c:v>1518</c:v>
                </c:pt>
                <c:pt idx="18">
                  <c:v>961</c:v>
                </c:pt>
                <c:pt idx="19">
                  <c:v>2100</c:v>
                </c:pt>
                <c:pt idx="20">
                  <c:v>800</c:v>
                </c:pt>
                <c:pt idx="21">
                  <c:v>2478</c:v>
                </c:pt>
                <c:pt idx="22">
                  <c:v>1632</c:v>
                </c:pt>
                <c:pt idx="23">
                  <c:v>1306</c:v>
                </c:pt>
                <c:pt idx="24">
                  <c:v>2330</c:v>
                </c:pt>
                <c:pt idx="25">
                  <c:v>1768</c:v>
                </c:pt>
                <c:pt idx="26">
                  <c:v>2309</c:v>
                </c:pt>
                <c:pt idx="27">
                  <c:v>1764</c:v>
                </c:pt>
                <c:pt idx="2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2A-4A34-9542-A549373A3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77664"/>
        <c:axId val="216195840"/>
      </c:barChart>
      <c:catAx>
        <c:axId val="21617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6195840"/>
        <c:crosses val="autoZero"/>
        <c:auto val="1"/>
        <c:lblAlgn val="ctr"/>
        <c:lblOffset val="100"/>
        <c:noMultiLvlLbl val="0"/>
      </c:catAx>
      <c:valAx>
        <c:axId val="216195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17766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30000">
          <a:schemeClr val="tx2">
            <a:lumMod val="20000"/>
            <a:lumOff val="80000"/>
          </a:schemeClr>
        </a:gs>
        <a:gs pos="74000">
          <a:schemeClr val="accent5">
            <a:lumMod val="20000"/>
            <a:lumOff val="8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Доля</a:t>
            </a:r>
            <a:r>
              <a:rPr lang="ru-RU" sz="1600" baseline="0"/>
              <a:t> клубных формирований самодеятельного народного творчества из общего количества клубных формирований 2022г.</a:t>
            </a:r>
            <a:endParaRPr lang="ru-RU" sz="16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'Клубные формирования'!$F$101</c:f>
              <c:strCache>
                <c:ptCount val="1"/>
                <c:pt idx="0">
                  <c:v>2022г.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1C1-4363-87BE-A262659252D3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1C1-4363-87BE-A262659252D3}"/>
              </c:ext>
            </c:extLst>
          </c:dPt>
          <c:dLbls>
            <c:dLbl>
              <c:idx val="0"/>
              <c:layout>
                <c:manualLayout>
                  <c:x val="-0.12365753927415034"/>
                  <c:y val="-9.39323158467729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C1-4363-87BE-A262659252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C1-4363-87BE-A26265925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/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'Клубные формирования'!$E$102:$E$103</c:f>
              <c:strCache>
                <c:ptCount val="2"/>
                <c:pt idx="0">
                  <c:v>Клубные формирования</c:v>
                </c:pt>
                <c:pt idx="1">
                  <c:v>Клубные формирования самодеятельного народного творчества</c:v>
                </c:pt>
              </c:strCache>
            </c:strRef>
          </c:cat>
          <c:val>
            <c:numRef>
              <c:f>'Клубные формирования'!$F$102:$F$103</c:f>
              <c:numCache>
                <c:formatCode>General</c:formatCode>
                <c:ptCount val="2"/>
                <c:pt idx="0">
                  <c:v>3251</c:v>
                </c:pt>
                <c:pt idx="1">
                  <c:v>1720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1C1-4363-87BE-A262659252D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074735682915261"/>
          <c:y val="0.40048837682815935"/>
          <c:w val="0.33711622551295822"/>
          <c:h val="0.33616855585359523"/>
        </c:manualLayout>
      </c:layout>
      <c:overlay val="0"/>
      <c:txPr>
        <a:bodyPr/>
        <a:lstStyle/>
        <a:p>
          <a:pPr rtl="0">
            <a:defRPr sz="1100"/>
          </a:pPr>
          <a:endParaRPr lang="ru-RU"/>
        </a:p>
      </c:txPr>
    </c:legend>
    <c:plotVisOnly val="1"/>
    <c:dispBlanksAs val="gap"/>
    <c:showDLblsOverMax val="0"/>
  </c:chart>
  <c:spPr>
    <a:gradFill>
      <a:gsLst>
        <a:gs pos="17000">
          <a:schemeClr val="accent3">
            <a:lumMod val="15000"/>
            <a:lumOff val="85000"/>
          </a:schemeClr>
        </a:gs>
        <a:gs pos="87000">
          <a:srgbClr val="FFFF00">
            <a:lumMod val="16000"/>
            <a:lumOff val="84000"/>
          </a:srgb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600"/>
              <a:t>Доля</a:t>
            </a:r>
            <a:r>
              <a:rPr lang="ru-RU" sz="1600" baseline="0"/>
              <a:t> клубных формирований самодеятельного народного творчества из общего количества клубных формирований 2021г.</a:t>
            </a:r>
            <a:endParaRPr lang="ru-RU" sz="1600"/>
          </a:p>
        </c:rich>
      </c:tx>
      <c:layout>
        <c:manualLayout>
          <c:xMode val="edge"/>
          <c:yMode val="edge"/>
          <c:x val="0.1320440146141682"/>
          <c:y val="5.524861878453038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'Клубные формирования'!$C$101</c:f>
              <c:strCache>
                <c:ptCount val="1"/>
                <c:pt idx="0">
                  <c:v>2021г.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989-4E75-9148-F251B53925B2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989-4E75-9148-F251B53925B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89-4E75-9148-F251B53925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89-4E75-9148-F251B5392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/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'Клубные формирования'!$B$102:$B$103</c:f>
              <c:strCache>
                <c:ptCount val="2"/>
                <c:pt idx="0">
                  <c:v>Клубные формирования</c:v>
                </c:pt>
                <c:pt idx="1">
                  <c:v>Клубные формирования самодеятельного народного творчества</c:v>
                </c:pt>
              </c:strCache>
            </c:strRef>
          </c:cat>
          <c:val>
            <c:numRef>
              <c:f>'Клубные формирования'!$C$102:$C$103</c:f>
              <c:numCache>
                <c:formatCode>General</c:formatCode>
                <c:ptCount val="2"/>
                <c:pt idx="0">
                  <c:v>3313</c:v>
                </c:pt>
                <c:pt idx="1">
                  <c:v>1786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989-4E75-9148-F251B53925B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gradFill>
      <a:gsLst>
        <a:gs pos="17000">
          <a:srgbClr val="9BBB59">
            <a:lumMod val="17000"/>
            <a:lumOff val="83000"/>
          </a:srgbClr>
        </a:gs>
        <a:gs pos="82000">
          <a:srgbClr val="FFFF00">
            <a:lumMod val="16000"/>
            <a:lumOff val="84000"/>
          </a:srgb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Сравнительный</a:t>
            </a:r>
            <a:r>
              <a:rPr lang="ru-RU" baseline="0"/>
              <a:t> график долей клубных формирований самодеятельного народного творчества из общего количества клубных формирований 202</a:t>
            </a:r>
            <a:r>
              <a:rPr lang="en-US" baseline="0"/>
              <a:t>1</a:t>
            </a:r>
            <a:r>
              <a:rPr lang="ru-RU" baseline="0"/>
              <a:t>г. и 202</a:t>
            </a:r>
            <a:r>
              <a:rPr lang="en-US" baseline="0"/>
              <a:t>2</a:t>
            </a:r>
            <a:r>
              <a:rPr lang="ru-RU" baseline="0"/>
              <a:t>г.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'Клубные формирования'!$B$102</c:f>
              <c:strCache>
                <c:ptCount val="1"/>
                <c:pt idx="0">
                  <c:v>Клубные формирования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'Клубные формирования'!$C$101:$D$101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формирования'!$C$102:$D$102</c:f>
              <c:numCache>
                <c:formatCode>General</c:formatCode>
                <c:ptCount val="2"/>
                <c:pt idx="0">
                  <c:v>3313</c:v>
                </c:pt>
                <c:pt idx="1">
                  <c:v>3251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F8-45F6-82C6-DDEE6424DAF9}"/>
            </c:ext>
          </c:extLst>
        </c:ser>
        <c:ser>
          <c:idx val="1"/>
          <c:order val="1"/>
          <c:tx>
            <c:strRef>
              <c:f>'Клубные формирования'!$B$103</c:f>
              <c:strCache>
                <c:ptCount val="1"/>
                <c:pt idx="0">
                  <c:v>Клубные формирования самодеятельного народного творчества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'Клубные формирования'!$C$101:$D$101</c:f>
              <c:strCache>
                <c:ptCount val="2"/>
                <c:pt idx="0">
                  <c:v>2021г.</c:v>
                </c:pt>
                <c:pt idx="1">
                  <c:v>2022г.</c:v>
                </c:pt>
              </c:strCache>
            </c:strRef>
          </c:cat>
          <c:val>
            <c:numRef>
              <c:f>'Клубные формирования'!$C$103:$D$103</c:f>
              <c:numCache>
                <c:formatCode>General</c:formatCode>
                <c:ptCount val="2"/>
                <c:pt idx="0">
                  <c:v>1786</c:v>
                </c:pt>
                <c:pt idx="1">
                  <c:v>1720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F8-45F6-82C6-DDEE6424D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368256"/>
        <c:axId val="216369792"/>
        <c:axId val="0"/>
      </c:bar3DChart>
      <c:catAx>
        <c:axId val="21636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6369792"/>
        <c:crosses val="autoZero"/>
        <c:auto val="1"/>
        <c:lblAlgn val="ctr"/>
        <c:lblOffset val="100"/>
        <c:noMultiLvlLbl val="0"/>
      </c:catAx>
      <c:valAx>
        <c:axId val="216369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3682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rgbClr val="5E9EFF">
            <a:lumMod val="0"/>
            <a:lumOff val="100000"/>
          </a:srgbClr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Культурно-массовые</a:t>
            </a:r>
            <a:r>
              <a:rPr lang="ru-RU" baseline="0"/>
              <a:t> мероприятия</a:t>
            </a:r>
            <a:endParaRPr lang="ru-RU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мероприятия'!$B$68:$B$95</c:f>
              <c:numCache>
                <c:formatCode>General</c:formatCode>
                <c:ptCount val="28"/>
                <c:pt idx="0">
                  <c:v>391</c:v>
                </c:pt>
                <c:pt idx="1">
                  <c:v>1114</c:v>
                </c:pt>
                <c:pt idx="2">
                  <c:v>75</c:v>
                </c:pt>
                <c:pt idx="3">
                  <c:v>486</c:v>
                </c:pt>
                <c:pt idx="4">
                  <c:v>127</c:v>
                </c:pt>
                <c:pt idx="5">
                  <c:v>171</c:v>
                </c:pt>
                <c:pt idx="6">
                  <c:v>746</c:v>
                </c:pt>
                <c:pt idx="7">
                  <c:v>1006</c:v>
                </c:pt>
                <c:pt idx="8">
                  <c:v>3233</c:v>
                </c:pt>
                <c:pt idx="9">
                  <c:v>4389</c:v>
                </c:pt>
                <c:pt idx="10">
                  <c:v>939</c:v>
                </c:pt>
                <c:pt idx="11">
                  <c:v>2349</c:v>
                </c:pt>
                <c:pt idx="12">
                  <c:v>3047</c:v>
                </c:pt>
                <c:pt idx="13">
                  <c:v>908</c:v>
                </c:pt>
                <c:pt idx="14">
                  <c:v>2039</c:v>
                </c:pt>
                <c:pt idx="15">
                  <c:v>1816</c:v>
                </c:pt>
                <c:pt idx="16">
                  <c:v>1426</c:v>
                </c:pt>
                <c:pt idx="17">
                  <c:v>1767</c:v>
                </c:pt>
                <c:pt idx="18">
                  <c:v>1088</c:v>
                </c:pt>
                <c:pt idx="19">
                  <c:v>2686</c:v>
                </c:pt>
                <c:pt idx="20">
                  <c:v>1363</c:v>
                </c:pt>
                <c:pt idx="21">
                  <c:v>3276</c:v>
                </c:pt>
                <c:pt idx="22">
                  <c:v>1357</c:v>
                </c:pt>
                <c:pt idx="23">
                  <c:v>3171</c:v>
                </c:pt>
                <c:pt idx="24">
                  <c:v>2693</c:v>
                </c:pt>
                <c:pt idx="25">
                  <c:v>2237</c:v>
                </c:pt>
                <c:pt idx="26">
                  <c:v>1862</c:v>
                </c:pt>
                <c:pt idx="27">
                  <c:v>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3E-4761-B47C-C07F358553BB}"/>
            </c:ext>
          </c:extLst>
        </c:ser>
        <c:ser>
          <c:idx val="1"/>
          <c:order val="1"/>
          <c:tx>
            <c:v>2022г.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мероприятия'!$C$68:$C$95</c:f>
              <c:numCache>
                <c:formatCode>General</c:formatCode>
                <c:ptCount val="28"/>
                <c:pt idx="0">
                  <c:v>937</c:v>
                </c:pt>
                <c:pt idx="1">
                  <c:v>624</c:v>
                </c:pt>
                <c:pt idx="2">
                  <c:v>78</c:v>
                </c:pt>
                <c:pt idx="3">
                  <c:v>563</c:v>
                </c:pt>
                <c:pt idx="4">
                  <c:v>129</c:v>
                </c:pt>
                <c:pt idx="5">
                  <c:v>190</c:v>
                </c:pt>
                <c:pt idx="6">
                  <c:v>916</c:v>
                </c:pt>
                <c:pt idx="7">
                  <c:v>1141</c:v>
                </c:pt>
                <c:pt idx="8">
                  <c:v>3698</c:v>
                </c:pt>
                <c:pt idx="9">
                  <c:v>4706</c:v>
                </c:pt>
                <c:pt idx="10">
                  <c:v>1175</c:v>
                </c:pt>
                <c:pt idx="11">
                  <c:v>2358</c:v>
                </c:pt>
                <c:pt idx="12">
                  <c:v>3761</c:v>
                </c:pt>
                <c:pt idx="13">
                  <c:v>2436</c:v>
                </c:pt>
                <c:pt idx="14">
                  <c:v>2137</c:v>
                </c:pt>
                <c:pt idx="15">
                  <c:v>1931</c:v>
                </c:pt>
                <c:pt idx="16">
                  <c:v>1473</c:v>
                </c:pt>
                <c:pt idx="17">
                  <c:v>2284</c:v>
                </c:pt>
                <c:pt idx="18">
                  <c:v>1481</c:v>
                </c:pt>
                <c:pt idx="19">
                  <c:v>2231</c:v>
                </c:pt>
                <c:pt idx="20">
                  <c:v>1479</c:v>
                </c:pt>
                <c:pt idx="21">
                  <c:v>3276</c:v>
                </c:pt>
                <c:pt idx="22">
                  <c:v>1632</c:v>
                </c:pt>
                <c:pt idx="23">
                  <c:v>4041</c:v>
                </c:pt>
                <c:pt idx="24">
                  <c:v>2849</c:v>
                </c:pt>
                <c:pt idx="25">
                  <c:v>2508</c:v>
                </c:pt>
                <c:pt idx="26">
                  <c:v>2100</c:v>
                </c:pt>
                <c:pt idx="27">
                  <c:v>3344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3E-4761-B47C-C07F35855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26112"/>
        <c:axId val="216036096"/>
      </c:lineChart>
      <c:catAx>
        <c:axId val="216026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6036096"/>
        <c:crosses val="autoZero"/>
        <c:auto val="1"/>
        <c:lblAlgn val="ctr"/>
        <c:lblOffset val="100"/>
        <c:noMultiLvlLbl val="0"/>
      </c:catAx>
      <c:valAx>
        <c:axId val="216036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0261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797950109323053"/>
          <c:y val="0.58056983459011524"/>
          <c:w val="0.10851838868945389"/>
          <c:h val="0.11035478612282065"/>
        </c:manualLayout>
      </c:layout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Наличие</a:t>
            </a:r>
            <a:r>
              <a:rPr lang="ru-RU" baseline="0"/>
              <a:t> собственного интернет сайта</a:t>
            </a:r>
          </a:p>
          <a:p>
            <a:pPr>
              <a:defRPr/>
            </a:pPr>
            <a:endParaRPr lang="ru-RU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82244473214044E-2"/>
          <c:y val="0.11159305647844694"/>
          <c:w val="0.85126681500445567"/>
          <c:h val="0.59132991166276239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13335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база'!$S$8:$S$35</c:f>
              <c:numCache>
                <c:formatCode>General</c:formatCode>
                <c:ptCount val="28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06-4940-AF0E-0918B81723DD}"/>
            </c:ext>
          </c:extLst>
        </c:ser>
        <c:ser>
          <c:idx val="1"/>
          <c:order val="1"/>
          <c:tx>
            <c:v>2022г.</c:v>
          </c:tx>
          <c:spPr>
            <a:ln cmpd="sng"/>
            <a:effectLst>
              <a:glow rad="381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>
                <a:rot lat="0" lon="0" rev="6600000"/>
              </a:lightRig>
            </a:scene3d>
            <a:sp3d>
              <a:bevelT w="6350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база'!$T$8:$T$35</c:f>
              <c:numCache>
                <c:formatCode>General</c:formatCode>
                <c:ptCount val="28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  <c:pt idx="2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06-4940-AF0E-0918B8172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2"/>
        <c:axId val="142971648"/>
        <c:axId val="142973184"/>
      </c:barChart>
      <c:catAx>
        <c:axId val="142971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effectLst>
            <a:outerShdw blurRad="50800" dist="50800" dir="5400000" algn="ctr" rotWithShape="0">
              <a:schemeClr val="bg1">
                <a:lumMod val="95000"/>
              </a:schemeClr>
            </a:outerShdw>
            <a:softEdge rad="660400"/>
          </a:effectLst>
        </c:spPr>
        <c:txPr>
          <a:bodyPr rot="-3000000"/>
          <a:lstStyle/>
          <a:p>
            <a:pPr>
              <a:defRPr/>
            </a:pPr>
            <a:endParaRPr lang="ru-RU"/>
          </a:p>
        </c:txPr>
        <c:crossAx val="142973184"/>
        <c:crosses val="autoZero"/>
        <c:auto val="1"/>
        <c:lblAlgn val="ctr"/>
        <c:lblOffset val="100"/>
        <c:tickMarkSkip val="2"/>
        <c:noMultiLvlLbl val="0"/>
      </c:catAx>
      <c:valAx>
        <c:axId val="1429731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971648"/>
        <c:crosses val="autoZero"/>
        <c:crossBetween val="between"/>
      </c:valAx>
      <c:spPr>
        <a:noFill/>
        <a:ln w="25400">
          <a:noFill/>
        </a:ln>
        <a:scene3d>
          <a:camera prst="orthographicFront"/>
          <a:lightRig rig="threePt" dir="t"/>
        </a:scene3d>
        <a:sp3d/>
      </c:spPr>
    </c:plotArea>
    <c:legend>
      <c:legendPos val="b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9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65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Мероприятия для детей до 14</a:t>
            </a:r>
          </a:p>
        </c:rich>
      </c:tx>
      <c:layout>
        <c:manualLayout>
          <c:xMode val="edge"/>
          <c:yMode val="edge"/>
          <c:x val="0.29196933808286796"/>
          <c:y val="1.81824732888252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мероприятия'!$E$68:$E$95</c:f>
              <c:numCache>
                <c:formatCode>General</c:formatCode>
                <c:ptCount val="28"/>
                <c:pt idx="0">
                  <c:v>149</c:v>
                </c:pt>
                <c:pt idx="1">
                  <c:v>299</c:v>
                </c:pt>
                <c:pt idx="2">
                  <c:v>32</c:v>
                </c:pt>
                <c:pt idx="3">
                  <c:v>257</c:v>
                </c:pt>
                <c:pt idx="4">
                  <c:v>69</c:v>
                </c:pt>
                <c:pt idx="5">
                  <c:v>122</c:v>
                </c:pt>
                <c:pt idx="6">
                  <c:v>202</c:v>
                </c:pt>
                <c:pt idx="7">
                  <c:v>557</c:v>
                </c:pt>
                <c:pt idx="8">
                  <c:v>1668</c:v>
                </c:pt>
                <c:pt idx="9">
                  <c:v>2191</c:v>
                </c:pt>
                <c:pt idx="10">
                  <c:v>580</c:v>
                </c:pt>
                <c:pt idx="11">
                  <c:v>1103</c:v>
                </c:pt>
                <c:pt idx="12">
                  <c:v>1081</c:v>
                </c:pt>
                <c:pt idx="13">
                  <c:v>431</c:v>
                </c:pt>
                <c:pt idx="14">
                  <c:v>1450</c:v>
                </c:pt>
                <c:pt idx="15">
                  <c:v>943</c:v>
                </c:pt>
                <c:pt idx="16">
                  <c:v>603</c:v>
                </c:pt>
                <c:pt idx="17">
                  <c:v>894</c:v>
                </c:pt>
                <c:pt idx="18">
                  <c:v>531</c:v>
                </c:pt>
                <c:pt idx="19">
                  <c:v>1086</c:v>
                </c:pt>
                <c:pt idx="20">
                  <c:v>667</c:v>
                </c:pt>
                <c:pt idx="21">
                  <c:v>2253</c:v>
                </c:pt>
                <c:pt idx="22">
                  <c:v>734</c:v>
                </c:pt>
                <c:pt idx="23">
                  <c:v>1579</c:v>
                </c:pt>
                <c:pt idx="24">
                  <c:v>1198</c:v>
                </c:pt>
                <c:pt idx="25">
                  <c:v>1466</c:v>
                </c:pt>
                <c:pt idx="26">
                  <c:v>1085</c:v>
                </c:pt>
                <c:pt idx="27">
                  <c:v>1027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1A-4981-892A-EADB68C0062D}"/>
            </c:ext>
          </c:extLst>
        </c:ser>
        <c:ser>
          <c:idx val="1"/>
          <c:order val="1"/>
          <c:tx>
            <c:v>2022г.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мероприятия'!$F$68:$F$95</c:f>
              <c:numCache>
                <c:formatCode>General</c:formatCode>
                <c:ptCount val="28"/>
                <c:pt idx="0">
                  <c:v>371</c:v>
                </c:pt>
                <c:pt idx="1">
                  <c:v>312</c:v>
                </c:pt>
                <c:pt idx="2">
                  <c:v>14</c:v>
                </c:pt>
                <c:pt idx="3">
                  <c:v>274</c:v>
                </c:pt>
                <c:pt idx="4">
                  <c:v>71</c:v>
                </c:pt>
                <c:pt idx="5">
                  <c:v>156</c:v>
                </c:pt>
                <c:pt idx="6">
                  <c:v>257</c:v>
                </c:pt>
                <c:pt idx="7">
                  <c:v>486</c:v>
                </c:pt>
                <c:pt idx="8">
                  <c:v>1568</c:v>
                </c:pt>
                <c:pt idx="9">
                  <c:v>2139</c:v>
                </c:pt>
                <c:pt idx="10">
                  <c:v>652</c:v>
                </c:pt>
                <c:pt idx="11">
                  <c:v>1119</c:v>
                </c:pt>
                <c:pt idx="12">
                  <c:v>1272</c:v>
                </c:pt>
                <c:pt idx="13">
                  <c:v>1321</c:v>
                </c:pt>
                <c:pt idx="14">
                  <c:v>1418</c:v>
                </c:pt>
                <c:pt idx="15">
                  <c:v>1003</c:v>
                </c:pt>
                <c:pt idx="16">
                  <c:v>652</c:v>
                </c:pt>
                <c:pt idx="17">
                  <c:v>1170</c:v>
                </c:pt>
                <c:pt idx="18">
                  <c:v>555</c:v>
                </c:pt>
                <c:pt idx="19">
                  <c:v>1099</c:v>
                </c:pt>
                <c:pt idx="20">
                  <c:v>649</c:v>
                </c:pt>
                <c:pt idx="21">
                  <c:v>2002</c:v>
                </c:pt>
                <c:pt idx="22">
                  <c:v>926</c:v>
                </c:pt>
                <c:pt idx="23">
                  <c:v>2050</c:v>
                </c:pt>
                <c:pt idx="24">
                  <c:v>1364</c:v>
                </c:pt>
                <c:pt idx="25">
                  <c:v>1574</c:v>
                </c:pt>
                <c:pt idx="26">
                  <c:v>1043</c:v>
                </c:pt>
                <c:pt idx="27">
                  <c:v>1408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1A-4981-892A-EADB68C0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70400"/>
        <c:axId val="216793088"/>
      </c:lineChart>
      <c:catAx>
        <c:axId val="216070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6793088"/>
        <c:crosses val="autoZero"/>
        <c:auto val="1"/>
        <c:lblAlgn val="ctr"/>
        <c:lblOffset val="100"/>
        <c:noMultiLvlLbl val="0"/>
      </c:catAx>
      <c:valAx>
        <c:axId val="216793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070400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Мероприятия</a:t>
            </a:r>
            <a:r>
              <a:rPr lang="ru-RU" baseline="0"/>
              <a:t> для молодежи от 14 до 35 лет</a:t>
            </a:r>
            <a:endParaRPr lang="ru-RU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мероприятия'!$H$68:$H$95</c:f>
              <c:numCache>
                <c:formatCode>General</c:formatCode>
                <c:ptCount val="28"/>
                <c:pt idx="0">
                  <c:v>134</c:v>
                </c:pt>
                <c:pt idx="1">
                  <c:v>476</c:v>
                </c:pt>
                <c:pt idx="2">
                  <c:v>16</c:v>
                </c:pt>
                <c:pt idx="3">
                  <c:v>37</c:v>
                </c:pt>
                <c:pt idx="4">
                  <c:v>58</c:v>
                </c:pt>
                <c:pt idx="5">
                  <c:v>26</c:v>
                </c:pt>
                <c:pt idx="6">
                  <c:v>5</c:v>
                </c:pt>
                <c:pt idx="7">
                  <c:v>69</c:v>
                </c:pt>
                <c:pt idx="8">
                  <c:v>457</c:v>
                </c:pt>
                <c:pt idx="9">
                  <c:v>1037</c:v>
                </c:pt>
                <c:pt idx="10">
                  <c:v>165</c:v>
                </c:pt>
                <c:pt idx="11">
                  <c:v>660</c:v>
                </c:pt>
                <c:pt idx="12">
                  <c:v>385</c:v>
                </c:pt>
                <c:pt idx="13">
                  <c:v>188</c:v>
                </c:pt>
                <c:pt idx="14">
                  <c:v>589</c:v>
                </c:pt>
                <c:pt idx="15">
                  <c:v>214</c:v>
                </c:pt>
                <c:pt idx="16">
                  <c:v>297</c:v>
                </c:pt>
                <c:pt idx="17">
                  <c:v>200</c:v>
                </c:pt>
                <c:pt idx="18">
                  <c:v>72</c:v>
                </c:pt>
                <c:pt idx="19">
                  <c:v>603</c:v>
                </c:pt>
                <c:pt idx="20">
                  <c:v>61</c:v>
                </c:pt>
                <c:pt idx="21">
                  <c:v>212</c:v>
                </c:pt>
                <c:pt idx="22">
                  <c:v>214</c:v>
                </c:pt>
                <c:pt idx="23">
                  <c:v>229</c:v>
                </c:pt>
                <c:pt idx="24">
                  <c:v>446</c:v>
                </c:pt>
                <c:pt idx="25">
                  <c:v>257</c:v>
                </c:pt>
                <c:pt idx="26">
                  <c:v>199</c:v>
                </c:pt>
                <c:pt idx="27">
                  <c:v>429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EF-4B0F-9280-CF571DDBF688}"/>
            </c:ext>
          </c:extLst>
        </c:ser>
        <c:ser>
          <c:idx val="1"/>
          <c:order val="1"/>
          <c:tx>
            <c:v>2022г.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мероприятия'!$I$68:$I$95</c:f>
              <c:numCache>
                <c:formatCode>General</c:formatCode>
                <c:ptCount val="28"/>
                <c:pt idx="0">
                  <c:v>281</c:v>
                </c:pt>
                <c:pt idx="1">
                  <c:v>221</c:v>
                </c:pt>
                <c:pt idx="2">
                  <c:v>36</c:v>
                </c:pt>
                <c:pt idx="3">
                  <c:v>52</c:v>
                </c:pt>
                <c:pt idx="4">
                  <c:v>58</c:v>
                </c:pt>
                <c:pt idx="5">
                  <c:v>22</c:v>
                </c:pt>
                <c:pt idx="6">
                  <c:v>20</c:v>
                </c:pt>
                <c:pt idx="7">
                  <c:v>86</c:v>
                </c:pt>
                <c:pt idx="8">
                  <c:v>445</c:v>
                </c:pt>
                <c:pt idx="9">
                  <c:v>1202</c:v>
                </c:pt>
                <c:pt idx="10">
                  <c:v>193</c:v>
                </c:pt>
                <c:pt idx="11">
                  <c:v>669</c:v>
                </c:pt>
                <c:pt idx="12">
                  <c:v>566</c:v>
                </c:pt>
                <c:pt idx="13">
                  <c:v>527</c:v>
                </c:pt>
                <c:pt idx="14">
                  <c:v>719</c:v>
                </c:pt>
                <c:pt idx="15">
                  <c:v>323</c:v>
                </c:pt>
                <c:pt idx="16">
                  <c:v>228</c:v>
                </c:pt>
                <c:pt idx="17">
                  <c:v>356</c:v>
                </c:pt>
                <c:pt idx="18">
                  <c:v>133</c:v>
                </c:pt>
                <c:pt idx="19">
                  <c:v>704</c:v>
                </c:pt>
                <c:pt idx="20">
                  <c:v>98</c:v>
                </c:pt>
                <c:pt idx="21">
                  <c:v>327</c:v>
                </c:pt>
                <c:pt idx="22">
                  <c:v>387</c:v>
                </c:pt>
                <c:pt idx="23">
                  <c:v>527</c:v>
                </c:pt>
                <c:pt idx="24">
                  <c:v>299</c:v>
                </c:pt>
                <c:pt idx="25">
                  <c:v>308</c:v>
                </c:pt>
                <c:pt idx="26">
                  <c:v>363</c:v>
                </c:pt>
                <c:pt idx="27">
                  <c:v>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EF-4B0F-9280-CF571DDBF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39680"/>
        <c:axId val="216841216"/>
      </c:lineChart>
      <c:catAx>
        <c:axId val="21683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6841216"/>
        <c:crosses val="autoZero"/>
        <c:auto val="1"/>
        <c:lblAlgn val="ctr"/>
        <c:lblOffset val="100"/>
        <c:noMultiLvlLbl val="0"/>
      </c:catAx>
      <c:valAx>
        <c:axId val="216841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839680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Культурно-досуговые</a:t>
            </a:r>
            <a:r>
              <a:rPr lang="ru-RU" baseline="0"/>
              <a:t> мероприятия</a:t>
            </a:r>
            <a:endParaRPr lang="ru-RU"/>
          </a:p>
        </c:rich>
      </c:tx>
      <c:layout>
        <c:manualLayout>
          <c:xMode val="edge"/>
          <c:yMode val="edge"/>
          <c:x val="0.22821594721300997"/>
          <c:y val="2.0002042953318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мероприятия'!$K$68:$K$95</c:f>
              <c:numCache>
                <c:formatCode>General</c:formatCode>
                <c:ptCount val="28"/>
                <c:pt idx="0">
                  <c:v>308</c:v>
                </c:pt>
                <c:pt idx="1">
                  <c:v>1108</c:v>
                </c:pt>
                <c:pt idx="2">
                  <c:v>61</c:v>
                </c:pt>
                <c:pt idx="3">
                  <c:v>406</c:v>
                </c:pt>
                <c:pt idx="4">
                  <c:v>127</c:v>
                </c:pt>
                <c:pt idx="5">
                  <c:v>156</c:v>
                </c:pt>
                <c:pt idx="6">
                  <c:v>738</c:v>
                </c:pt>
                <c:pt idx="7">
                  <c:v>856</c:v>
                </c:pt>
                <c:pt idx="8">
                  <c:v>2441</c:v>
                </c:pt>
                <c:pt idx="9">
                  <c:v>3210</c:v>
                </c:pt>
                <c:pt idx="10">
                  <c:v>748</c:v>
                </c:pt>
                <c:pt idx="11">
                  <c:v>2057</c:v>
                </c:pt>
                <c:pt idx="12">
                  <c:v>1834</c:v>
                </c:pt>
                <c:pt idx="13">
                  <c:v>849</c:v>
                </c:pt>
                <c:pt idx="14">
                  <c:v>1249</c:v>
                </c:pt>
                <c:pt idx="15">
                  <c:v>1444</c:v>
                </c:pt>
                <c:pt idx="16">
                  <c:v>1089</c:v>
                </c:pt>
                <c:pt idx="17">
                  <c:v>861</c:v>
                </c:pt>
                <c:pt idx="18">
                  <c:v>1087</c:v>
                </c:pt>
                <c:pt idx="19">
                  <c:v>1998</c:v>
                </c:pt>
                <c:pt idx="20">
                  <c:v>915</c:v>
                </c:pt>
                <c:pt idx="21">
                  <c:v>3262</c:v>
                </c:pt>
                <c:pt idx="22">
                  <c:v>1238</c:v>
                </c:pt>
                <c:pt idx="23">
                  <c:v>2190</c:v>
                </c:pt>
                <c:pt idx="24">
                  <c:v>2115</c:v>
                </c:pt>
                <c:pt idx="25">
                  <c:v>2237</c:v>
                </c:pt>
                <c:pt idx="26">
                  <c:v>1565</c:v>
                </c:pt>
                <c:pt idx="27">
                  <c:v>2536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B1-4620-B4EC-A044987F7EBB}"/>
            </c:ext>
          </c:extLst>
        </c:ser>
        <c:ser>
          <c:idx val="1"/>
          <c:order val="1"/>
          <c:tx>
            <c:v>2022г.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мероприятия'!$L$68:$L$95</c:f>
              <c:numCache>
                <c:formatCode>General</c:formatCode>
                <c:ptCount val="28"/>
                <c:pt idx="0">
                  <c:v>862</c:v>
                </c:pt>
                <c:pt idx="1">
                  <c:v>595</c:v>
                </c:pt>
                <c:pt idx="2">
                  <c:v>65</c:v>
                </c:pt>
                <c:pt idx="3">
                  <c:v>485</c:v>
                </c:pt>
                <c:pt idx="4">
                  <c:v>129</c:v>
                </c:pt>
                <c:pt idx="5">
                  <c:v>178</c:v>
                </c:pt>
                <c:pt idx="6">
                  <c:v>910</c:v>
                </c:pt>
                <c:pt idx="7">
                  <c:v>976</c:v>
                </c:pt>
                <c:pt idx="8">
                  <c:v>2746</c:v>
                </c:pt>
                <c:pt idx="9">
                  <c:v>3572</c:v>
                </c:pt>
                <c:pt idx="10">
                  <c:v>927</c:v>
                </c:pt>
                <c:pt idx="11">
                  <c:v>2057</c:v>
                </c:pt>
                <c:pt idx="12">
                  <c:v>2409</c:v>
                </c:pt>
                <c:pt idx="13">
                  <c:v>2250</c:v>
                </c:pt>
                <c:pt idx="14">
                  <c:v>1260</c:v>
                </c:pt>
                <c:pt idx="15">
                  <c:v>1541</c:v>
                </c:pt>
                <c:pt idx="16">
                  <c:v>1045</c:v>
                </c:pt>
                <c:pt idx="17">
                  <c:v>1554</c:v>
                </c:pt>
                <c:pt idx="18">
                  <c:v>1481</c:v>
                </c:pt>
                <c:pt idx="19">
                  <c:v>1711</c:v>
                </c:pt>
                <c:pt idx="20">
                  <c:v>989</c:v>
                </c:pt>
                <c:pt idx="21">
                  <c:v>3276</c:v>
                </c:pt>
                <c:pt idx="22">
                  <c:v>1459</c:v>
                </c:pt>
                <c:pt idx="23">
                  <c:v>2588</c:v>
                </c:pt>
                <c:pt idx="24">
                  <c:v>2395</c:v>
                </c:pt>
                <c:pt idx="25">
                  <c:v>2508</c:v>
                </c:pt>
                <c:pt idx="26">
                  <c:v>1716</c:v>
                </c:pt>
                <c:pt idx="27">
                  <c:v>3098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B1-4620-B4EC-A044987F7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142016"/>
        <c:axId val="217143552"/>
      </c:lineChart>
      <c:catAx>
        <c:axId val="21714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7143552"/>
        <c:crosses val="autoZero"/>
        <c:auto val="1"/>
        <c:lblAlgn val="ctr"/>
        <c:lblOffset val="100"/>
        <c:noMultiLvlLbl val="0"/>
      </c:catAx>
      <c:valAx>
        <c:axId val="21714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142016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С</a:t>
            </a:r>
            <a:r>
              <a:rPr lang="ru-RU" baseline="0"/>
              <a:t> участием инвалидов и ОВЗ</a:t>
            </a:r>
            <a:endParaRPr lang="ru-RU"/>
          </a:p>
        </c:rich>
      </c:tx>
      <c:layout>
        <c:manualLayout>
          <c:xMode val="edge"/>
          <c:yMode val="edge"/>
          <c:x val="0.30816174043036054"/>
          <c:y val="1.728129019118957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мероприятия'!$N$68:$N$95</c:f>
              <c:numCache>
                <c:formatCode>General</c:formatCode>
                <c:ptCount val="28"/>
                <c:pt idx="0">
                  <c:v>12</c:v>
                </c:pt>
                <c:pt idx="1">
                  <c:v>100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5</c:v>
                </c:pt>
                <c:pt idx="6">
                  <c:v>20</c:v>
                </c:pt>
                <c:pt idx="7">
                  <c:v>0</c:v>
                </c:pt>
                <c:pt idx="8">
                  <c:v>7</c:v>
                </c:pt>
                <c:pt idx="9">
                  <c:v>705</c:v>
                </c:pt>
                <c:pt idx="10">
                  <c:v>1</c:v>
                </c:pt>
                <c:pt idx="11">
                  <c:v>68</c:v>
                </c:pt>
                <c:pt idx="12">
                  <c:v>61</c:v>
                </c:pt>
                <c:pt idx="13">
                  <c:v>3</c:v>
                </c:pt>
                <c:pt idx="14">
                  <c:v>0</c:v>
                </c:pt>
                <c:pt idx="15">
                  <c:v>24</c:v>
                </c:pt>
                <c:pt idx="16">
                  <c:v>0</c:v>
                </c:pt>
                <c:pt idx="17">
                  <c:v>53</c:v>
                </c:pt>
                <c:pt idx="18">
                  <c:v>2</c:v>
                </c:pt>
                <c:pt idx="19">
                  <c:v>11</c:v>
                </c:pt>
                <c:pt idx="20">
                  <c:v>70</c:v>
                </c:pt>
                <c:pt idx="21">
                  <c:v>77</c:v>
                </c:pt>
                <c:pt idx="22">
                  <c:v>79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15</c:v>
                </c:pt>
                <c:pt idx="2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72-47A0-9EA8-13FA986E11CD}"/>
            </c:ext>
          </c:extLst>
        </c:ser>
        <c:ser>
          <c:idx val="1"/>
          <c:order val="1"/>
          <c:tx>
            <c:v>2022г.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мероприятия'!$O$68:$O$95</c:f>
              <c:numCache>
                <c:formatCode>General</c:formatCode>
                <c:ptCount val="28"/>
                <c:pt idx="0">
                  <c:v>20</c:v>
                </c:pt>
                <c:pt idx="1">
                  <c:v>27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15</c:v>
                </c:pt>
                <c:pt idx="6">
                  <c:v>31</c:v>
                </c:pt>
                <c:pt idx="7">
                  <c:v>0</c:v>
                </c:pt>
                <c:pt idx="8">
                  <c:v>11</c:v>
                </c:pt>
                <c:pt idx="9">
                  <c:v>600</c:v>
                </c:pt>
                <c:pt idx="10">
                  <c:v>0</c:v>
                </c:pt>
                <c:pt idx="11">
                  <c:v>88</c:v>
                </c:pt>
                <c:pt idx="12">
                  <c:v>77</c:v>
                </c:pt>
                <c:pt idx="13">
                  <c:v>0</c:v>
                </c:pt>
                <c:pt idx="14">
                  <c:v>0</c:v>
                </c:pt>
                <c:pt idx="15">
                  <c:v>26</c:v>
                </c:pt>
                <c:pt idx="16">
                  <c:v>0</c:v>
                </c:pt>
                <c:pt idx="17">
                  <c:v>204</c:v>
                </c:pt>
                <c:pt idx="18">
                  <c:v>5</c:v>
                </c:pt>
                <c:pt idx="19">
                  <c:v>3</c:v>
                </c:pt>
                <c:pt idx="20">
                  <c:v>136</c:v>
                </c:pt>
                <c:pt idx="21">
                  <c:v>122</c:v>
                </c:pt>
                <c:pt idx="22">
                  <c:v>65</c:v>
                </c:pt>
                <c:pt idx="23">
                  <c:v>0</c:v>
                </c:pt>
                <c:pt idx="24">
                  <c:v>10</c:v>
                </c:pt>
                <c:pt idx="25">
                  <c:v>12</c:v>
                </c:pt>
                <c:pt idx="26">
                  <c:v>40</c:v>
                </c:pt>
                <c:pt idx="2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72-47A0-9EA8-13FA986E1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58624"/>
        <c:axId val="216860160"/>
      </c:lineChart>
      <c:catAx>
        <c:axId val="21685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6860160"/>
        <c:crosses val="autoZero"/>
        <c:auto val="1"/>
        <c:lblAlgn val="ctr"/>
        <c:lblOffset val="100"/>
        <c:noMultiLvlLbl val="0"/>
      </c:catAx>
      <c:valAx>
        <c:axId val="21686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85862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Доступные</a:t>
            </a:r>
            <a:r>
              <a:rPr lang="ru-RU" baseline="0"/>
              <a:t> для восприятия инвалидами и  лицами с ОВЗ</a:t>
            </a:r>
            <a:endParaRPr lang="ru-RU"/>
          </a:p>
        </c:rich>
      </c:tx>
      <c:layout>
        <c:manualLayout>
          <c:xMode val="edge"/>
          <c:yMode val="edge"/>
          <c:x val="0.11551948683760067"/>
          <c:y val="1.131141620266851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мероприятия'!$Q$68:$Q$95</c:f>
              <c:numCache>
                <c:formatCode>General</c:formatCode>
                <c:ptCount val="28"/>
                <c:pt idx="0">
                  <c:v>21</c:v>
                </c:pt>
                <c:pt idx="1">
                  <c:v>1114</c:v>
                </c:pt>
                <c:pt idx="2">
                  <c:v>0</c:v>
                </c:pt>
                <c:pt idx="3">
                  <c:v>55</c:v>
                </c:pt>
                <c:pt idx="4">
                  <c:v>0</c:v>
                </c:pt>
                <c:pt idx="5">
                  <c:v>5</c:v>
                </c:pt>
                <c:pt idx="6">
                  <c:v>43</c:v>
                </c:pt>
                <c:pt idx="7">
                  <c:v>0</c:v>
                </c:pt>
                <c:pt idx="8">
                  <c:v>134</c:v>
                </c:pt>
                <c:pt idx="9">
                  <c:v>1386</c:v>
                </c:pt>
                <c:pt idx="10">
                  <c:v>28</c:v>
                </c:pt>
                <c:pt idx="11">
                  <c:v>10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</c:v>
                </c:pt>
                <c:pt idx="18">
                  <c:v>8</c:v>
                </c:pt>
                <c:pt idx="19">
                  <c:v>0</c:v>
                </c:pt>
                <c:pt idx="20">
                  <c:v>232</c:v>
                </c:pt>
                <c:pt idx="21">
                  <c:v>6</c:v>
                </c:pt>
                <c:pt idx="22">
                  <c:v>27</c:v>
                </c:pt>
                <c:pt idx="23">
                  <c:v>9</c:v>
                </c:pt>
                <c:pt idx="24">
                  <c:v>0</c:v>
                </c:pt>
                <c:pt idx="25">
                  <c:v>0</c:v>
                </c:pt>
                <c:pt idx="26">
                  <c:v>17</c:v>
                </c:pt>
                <c:pt idx="2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99-415E-8A23-C8A854C9495E}"/>
            </c:ext>
          </c:extLst>
        </c:ser>
        <c:ser>
          <c:idx val="1"/>
          <c:order val="1"/>
          <c:tx>
            <c:v>2022г.</c:v>
          </c:tx>
          <c:cat>
            <c:strRef>
              <c:f>'Культурно-массовые мероприятия'!$A$68:$A$95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мероприятия'!$R$68:$R$95</c:f>
              <c:numCache>
                <c:formatCode>General</c:formatCode>
                <c:ptCount val="28"/>
                <c:pt idx="0">
                  <c:v>109</c:v>
                </c:pt>
                <c:pt idx="1">
                  <c:v>624</c:v>
                </c:pt>
                <c:pt idx="2">
                  <c:v>0</c:v>
                </c:pt>
                <c:pt idx="3">
                  <c:v>42</c:v>
                </c:pt>
                <c:pt idx="4">
                  <c:v>0</c:v>
                </c:pt>
                <c:pt idx="5">
                  <c:v>15</c:v>
                </c:pt>
                <c:pt idx="6">
                  <c:v>146</c:v>
                </c:pt>
                <c:pt idx="7">
                  <c:v>0</c:v>
                </c:pt>
                <c:pt idx="8">
                  <c:v>674</c:v>
                </c:pt>
                <c:pt idx="9">
                  <c:v>1492</c:v>
                </c:pt>
                <c:pt idx="10">
                  <c:v>0</c:v>
                </c:pt>
                <c:pt idx="11">
                  <c:v>20</c:v>
                </c:pt>
                <c:pt idx="12">
                  <c:v>64</c:v>
                </c:pt>
                <c:pt idx="13">
                  <c:v>0</c:v>
                </c:pt>
                <c:pt idx="14">
                  <c:v>0</c:v>
                </c:pt>
                <c:pt idx="15">
                  <c:v>26</c:v>
                </c:pt>
                <c:pt idx="16">
                  <c:v>0</c:v>
                </c:pt>
                <c:pt idx="17">
                  <c:v>22</c:v>
                </c:pt>
                <c:pt idx="18">
                  <c:v>2</c:v>
                </c:pt>
                <c:pt idx="19">
                  <c:v>0</c:v>
                </c:pt>
                <c:pt idx="20">
                  <c:v>257</c:v>
                </c:pt>
                <c:pt idx="21">
                  <c:v>0</c:v>
                </c:pt>
                <c:pt idx="22">
                  <c:v>37</c:v>
                </c:pt>
                <c:pt idx="23">
                  <c:v>19</c:v>
                </c:pt>
                <c:pt idx="24">
                  <c:v>219</c:v>
                </c:pt>
                <c:pt idx="25">
                  <c:v>12</c:v>
                </c:pt>
                <c:pt idx="26">
                  <c:v>815</c:v>
                </c:pt>
                <c:pt idx="2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99-415E-8A23-C8A854C9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90368"/>
        <c:axId val="216916736"/>
      </c:lineChart>
      <c:catAx>
        <c:axId val="21689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6916736"/>
        <c:crosses val="autoZero"/>
        <c:auto val="1"/>
        <c:lblAlgn val="ctr"/>
        <c:lblOffset val="100"/>
        <c:noMultiLvlLbl val="0"/>
      </c:catAx>
      <c:valAx>
        <c:axId val="21691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890368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Количество</a:t>
            </a:r>
            <a:r>
              <a:rPr lang="ru-RU" baseline="0"/>
              <a:t> человек, посетивших культурно-массовые мероприятия</a:t>
            </a:r>
            <a:endParaRPr lang="ru-RU"/>
          </a:p>
        </c:rich>
      </c:tx>
      <c:layout>
        <c:manualLayout>
          <c:xMode val="edge"/>
          <c:yMode val="edge"/>
          <c:x val="0.16419988884169417"/>
          <c:y val="1.899132764974950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cat>
            <c:strRef>
              <c:f>'Культурно-массовые мероприятия'!$A$98:$A$125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мероприятия'!$B$98:$B$125</c:f>
              <c:numCache>
                <c:formatCode>General</c:formatCode>
                <c:ptCount val="28"/>
                <c:pt idx="0">
                  <c:v>60665</c:v>
                </c:pt>
                <c:pt idx="1">
                  <c:v>890242</c:v>
                </c:pt>
                <c:pt idx="2">
                  <c:v>7741</c:v>
                </c:pt>
                <c:pt idx="3">
                  <c:v>145231</c:v>
                </c:pt>
                <c:pt idx="4">
                  <c:v>48880</c:v>
                </c:pt>
                <c:pt idx="5">
                  <c:v>28585</c:v>
                </c:pt>
                <c:pt idx="6">
                  <c:v>305069</c:v>
                </c:pt>
                <c:pt idx="7">
                  <c:v>45041</c:v>
                </c:pt>
                <c:pt idx="8">
                  <c:v>119940</c:v>
                </c:pt>
                <c:pt idx="9">
                  <c:v>213966</c:v>
                </c:pt>
                <c:pt idx="10">
                  <c:v>42269</c:v>
                </c:pt>
                <c:pt idx="11">
                  <c:v>96470</c:v>
                </c:pt>
                <c:pt idx="12">
                  <c:v>228107</c:v>
                </c:pt>
                <c:pt idx="13">
                  <c:v>28500</c:v>
                </c:pt>
                <c:pt idx="14">
                  <c:v>111110</c:v>
                </c:pt>
                <c:pt idx="15">
                  <c:v>61365</c:v>
                </c:pt>
                <c:pt idx="16">
                  <c:v>42600</c:v>
                </c:pt>
                <c:pt idx="17">
                  <c:v>50097</c:v>
                </c:pt>
                <c:pt idx="18">
                  <c:v>59724</c:v>
                </c:pt>
                <c:pt idx="19">
                  <c:v>87323</c:v>
                </c:pt>
                <c:pt idx="20">
                  <c:v>67950</c:v>
                </c:pt>
                <c:pt idx="21">
                  <c:v>213546</c:v>
                </c:pt>
                <c:pt idx="22">
                  <c:v>53347</c:v>
                </c:pt>
                <c:pt idx="23">
                  <c:v>105392</c:v>
                </c:pt>
                <c:pt idx="24">
                  <c:v>188725</c:v>
                </c:pt>
                <c:pt idx="25">
                  <c:v>83452</c:v>
                </c:pt>
                <c:pt idx="26">
                  <c:v>98356</c:v>
                </c:pt>
                <c:pt idx="27">
                  <c:v>83644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6F-4713-9100-6F802548AC2C}"/>
            </c:ext>
          </c:extLst>
        </c:ser>
        <c:ser>
          <c:idx val="1"/>
          <c:order val="1"/>
          <c:tx>
            <c:v>2022г.</c:v>
          </c:tx>
          <c:cat>
            <c:strRef>
              <c:f>'Культурно-массовые мероприятия'!$A$98:$A$125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мероприятия'!$C$98:$C$125</c:f>
              <c:numCache>
                <c:formatCode>General</c:formatCode>
                <c:ptCount val="28"/>
                <c:pt idx="0">
                  <c:v>180706</c:v>
                </c:pt>
                <c:pt idx="1">
                  <c:v>612663</c:v>
                </c:pt>
                <c:pt idx="2">
                  <c:v>40819</c:v>
                </c:pt>
                <c:pt idx="3">
                  <c:v>132860</c:v>
                </c:pt>
                <c:pt idx="4">
                  <c:v>53350</c:v>
                </c:pt>
                <c:pt idx="5">
                  <c:v>66601</c:v>
                </c:pt>
                <c:pt idx="6">
                  <c:v>301434</c:v>
                </c:pt>
                <c:pt idx="7">
                  <c:v>52094</c:v>
                </c:pt>
                <c:pt idx="8">
                  <c:v>142516</c:v>
                </c:pt>
                <c:pt idx="9">
                  <c:v>239454</c:v>
                </c:pt>
                <c:pt idx="10">
                  <c:v>64595</c:v>
                </c:pt>
                <c:pt idx="11">
                  <c:v>111703</c:v>
                </c:pt>
                <c:pt idx="12">
                  <c:v>266153</c:v>
                </c:pt>
                <c:pt idx="13">
                  <c:v>85627</c:v>
                </c:pt>
                <c:pt idx="14">
                  <c:v>102154</c:v>
                </c:pt>
                <c:pt idx="15">
                  <c:v>82452</c:v>
                </c:pt>
                <c:pt idx="16">
                  <c:v>61607</c:v>
                </c:pt>
                <c:pt idx="17">
                  <c:v>73774</c:v>
                </c:pt>
                <c:pt idx="18">
                  <c:v>66139</c:v>
                </c:pt>
                <c:pt idx="19">
                  <c:v>128445</c:v>
                </c:pt>
                <c:pt idx="20">
                  <c:v>97816</c:v>
                </c:pt>
                <c:pt idx="21">
                  <c:v>240232</c:v>
                </c:pt>
                <c:pt idx="22">
                  <c:v>63250</c:v>
                </c:pt>
                <c:pt idx="23">
                  <c:v>115182</c:v>
                </c:pt>
                <c:pt idx="24">
                  <c:v>208852</c:v>
                </c:pt>
                <c:pt idx="25">
                  <c:v>110686</c:v>
                </c:pt>
                <c:pt idx="26">
                  <c:v>127125</c:v>
                </c:pt>
                <c:pt idx="27">
                  <c:v>118701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6F-4713-9100-6F802548A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04288"/>
        <c:axId val="217014272"/>
      </c:lineChart>
      <c:catAx>
        <c:axId val="2170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7014272"/>
        <c:crosses val="autoZero"/>
        <c:auto val="1"/>
        <c:lblAlgn val="ctr"/>
        <c:lblOffset val="100"/>
        <c:noMultiLvlLbl val="0"/>
      </c:catAx>
      <c:valAx>
        <c:axId val="217014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004288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Участники</a:t>
            </a:r>
            <a:r>
              <a:rPr lang="ru-RU" baseline="0"/>
              <a:t> культурно-массовых мероприятий для детей до 14 лет</a:t>
            </a:r>
            <a:endParaRPr lang="ru-RU"/>
          </a:p>
        </c:rich>
      </c:tx>
      <c:layout>
        <c:manualLayout>
          <c:xMode val="edge"/>
          <c:yMode val="edge"/>
          <c:x val="0.11945302180111947"/>
          <c:y val="2.796122203153937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val>
            <c:numRef>
              <c:f>'Культурно-массовые мероприятия'!$E$98:$E$125</c:f>
              <c:numCache>
                <c:formatCode>General</c:formatCode>
                <c:ptCount val="28"/>
                <c:pt idx="0">
                  <c:v>25935</c:v>
                </c:pt>
                <c:pt idx="1">
                  <c:v>29700</c:v>
                </c:pt>
                <c:pt idx="2">
                  <c:v>5020</c:v>
                </c:pt>
                <c:pt idx="3">
                  <c:v>30773</c:v>
                </c:pt>
                <c:pt idx="4">
                  <c:v>26320</c:v>
                </c:pt>
                <c:pt idx="5">
                  <c:v>19699</c:v>
                </c:pt>
                <c:pt idx="6">
                  <c:v>23540</c:v>
                </c:pt>
                <c:pt idx="7">
                  <c:v>16582</c:v>
                </c:pt>
                <c:pt idx="8">
                  <c:v>45165</c:v>
                </c:pt>
                <c:pt idx="9">
                  <c:v>74713</c:v>
                </c:pt>
                <c:pt idx="10">
                  <c:v>20499</c:v>
                </c:pt>
                <c:pt idx="11">
                  <c:v>29095</c:v>
                </c:pt>
                <c:pt idx="12">
                  <c:v>36207</c:v>
                </c:pt>
                <c:pt idx="13">
                  <c:v>10228</c:v>
                </c:pt>
                <c:pt idx="14">
                  <c:v>84366</c:v>
                </c:pt>
                <c:pt idx="15">
                  <c:v>29585</c:v>
                </c:pt>
                <c:pt idx="16">
                  <c:v>12647</c:v>
                </c:pt>
                <c:pt idx="17">
                  <c:v>21354</c:v>
                </c:pt>
                <c:pt idx="18">
                  <c:v>16555</c:v>
                </c:pt>
                <c:pt idx="19">
                  <c:v>22623</c:v>
                </c:pt>
                <c:pt idx="20">
                  <c:v>14966</c:v>
                </c:pt>
                <c:pt idx="21">
                  <c:v>74209</c:v>
                </c:pt>
                <c:pt idx="22">
                  <c:v>23716</c:v>
                </c:pt>
                <c:pt idx="23">
                  <c:v>32417</c:v>
                </c:pt>
                <c:pt idx="24">
                  <c:v>68681</c:v>
                </c:pt>
                <c:pt idx="25">
                  <c:v>45899</c:v>
                </c:pt>
                <c:pt idx="26">
                  <c:v>58012</c:v>
                </c:pt>
                <c:pt idx="27">
                  <c:v>18275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41-433F-8187-265FFC02F469}"/>
            </c:ext>
          </c:extLst>
        </c:ser>
        <c:ser>
          <c:idx val="1"/>
          <c:order val="1"/>
          <c:tx>
            <c:v>2022г.</c:v>
          </c:tx>
          <c:val>
            <c:numRef>
              <c:f>'Культурно-массовые мероприятия'!$F$98:$F$125</c:f>
              <c:numCache>
                <c:formatCode>General</c:formatCode>
                <c:ptCount val="28"/>
                <c:pt idx="0">
                  <c:v>57532</c:v>
                </c:pt>
                <c:pt idx="1">
                  <c:v>346105</c:v>
                </c:pt>
                <c:pt idx="2">
                  <c:v>4263</c:v>
                </c:pt>
                <c:pt idx="3">
                  <c:v>34122</c:v>
                </c:pt>
                <c:pt idx="4">
                  <c:v>28670</c:v>
                </c:pt>
                <c:pt idx="5">
                  <c:v>46620</c:v>
                </c:pt>
                <c:pt idx="6">
                  <c:v>11962</c:v>
                </c:pt>
                <c:pt idx="7">
                  <c:v>11398</c:v>
                </c:pt>
                <c:pt idx="8">
                  <c:v>33400</c:v>
                </c:pt>
                <c:pt idx="9">
                  <c:v>62704</c:v>
                </c:pt>
                <c:pt idx="10">
                  <c:v>24521</c:v>
                </c:pt>
                <c:pt idx="11">
                  <c:v>30074</c:v>
                </c:pt>
                <c:pt idx="12">
                  <c:v>39447</c:v>
                </c:pt>
                <c:pt idx="13">
                  <c:v>32616</c:v>
                </c:pt>
                <c:pt idx="14">
                  <c:v>62710</c:v>
                </c:pt>
                <c:pt idx="15">
                  <c:v>41442</c:v>
                </c:pt>
                <c:pt idx="16">
                  <c:v>13348</c:v>
                </c:pt>
                <c:pt idx="17">
                  <c:v>32774</c:v>
                </c:pt>
                <c:pt idx="18">
                  <c:v>11706</c:v>
                </c:pt>
                <c:pt idx="19">
                  <c:v>57134</c:v>
                </c:pt>
                <c:pt idx="20">
                  <c:v>16558</c:v>
                </c:pt>
                <c:pt idx="21">
                  <c:v>37310</c:v>
                </c:pt>
                <c:pt idx="22">
                  <c:v>29918</c:v>
                </c:pt>
                <c:pt idx="23">
                  <c:v>37271</c:v>
                </c:pt>
                <c:pt idx="24">
                  <c:v>62211</c:v>
                </c:pt>
                <c:pt idx="25">
                  <c:v>64246</c:v>
                </c:pt>
                <c:pt idx="26">
                  <c:v>50740</c:v>
                </c:pt>
                <c:pt idx="27">
                  <c:v>26981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41-433F-8187-265FFC02F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56000"/>
        <c:axId val="217057536"/>
      </c:lineChart>
      <c:catAx>
        <c:axId val="217056000"/>
        <c:scaling>
          <c:orientation val="minMax"/>
        </c:scaling>
        <c:delete val="0"/>
        <c:axPos val="b"/>
        <c:majorTickMark val="out"/>
        <c:minorTickMark val="none"/>
        <c:tickLblPos val="nextTo"/>
        <c:crossAx val="217057536"/>
        <c:crosses val="autoZero"/>
        <c:auto val="1"/>
        <c:lblAlgn val="ctr"/>
        <c:lblOffset val="100"/>
        <c:noMultiLvlLbl val="0"/>
      </c:catAx>
      <c:valAx>
        <c:axId val="21705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056000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Участники</a:t>
            </a:r>
            <a:r>
              <a:rPr lang="ru-RU" baseline="0"/>
              <a:t> культурно-массовых меропритий для молодежи от 14 до 35 лет</a:t>
            </a:r>
            <a:endParaRPr lang="ru-RU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cat>
            <c:strRef>
              <c:f>'Культурно-массовые мероприятия'!$A$98:$A$125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мероприятия'!$H$98:$H$125</c:f>
              <c:numCache>
                <c:formatCode>General</c:formatCode>
                <c:ptCount val="28"/>
                <c:pt idx="0">
                  <c:v>10136</c:v>
                </c:pt>
                <c:pt idx="1">
                  <c:v>23400</c:v>
                </c:pt>
                <c:pt idx="2">
                  <c:v>2287</c:v>
                </c:pt>
                <c:pt idx="3">
                  <c:v>25692</c:v>
                </c:pt>
                <c:pt idx="4">
                  <c:v>22560</c:v>
                </c:pt>
                <c:pt idx="5">
                  <c:v>2376</c:v>
                </c:pt>
                <c:pt idx="6">
                  <c:v>688</c:v>
                </c:pt>
                <c:pt idx="7">
                  <c:v>2461</c:v>
                </c:pt>
                <c:pt idx="8">
                  <c:v>23607</c:v>
                </c:pt>
                <c:pt idx="9">
                  <c:v>35337</c:v>
                </c:pt>
                <c:pt idx="10">
                  <c:v>5609</c:v>
                </c:pt>
                <c:pt idx="11">
                  <c:v>26400</c:v>
                </c:pt>
                <c:pt idx="12">
                  <c:v>13625</c:v>
                </c:pt>
                <c:pt idx="13">
                  <c:v>4041</c:v>
                </c:pt>
                <c:pt idx="14">
                  <c:v>26644</c:v>
                </c:pt>
                <c:pt idx="15">
                  <c:v>8222</c:v>
                </c:pt>
                <c:pt idx="16">
                  <c:v>8364</c:v>
                </c:pt>
                <c:pt idx="17">
                  <c:v>6870</c:v>
                </c:pt>
                <c:pt idx="18">
                  <c:v>3161</c:v>
                </c:pt>
                <c:pt idx="19">
                  <c:v>35237</c:v>
                </c:pt>
                <c:pt idx="20">
                  <c:v>5129</c:v>
                </c:pt>
                <c:pt idx="21">
                  <c:v>12365</c:v>
                </c:pt>
                <c:pt idx="22">
                  <c:v>13053</c:v>
                </c:pt>
                <c:pt idx="23">
                  <c:v>6353</c:v>
                </c:pt>
                <c:pt idx="24">
                  <c:v>16406</c:v>
                </c:pt>
                <c:pt idx="25">
                  <c:v>8423</c:v>
                </c:pt>
                <c:pt idx="26">
                  <c:v>18419</c:v>
                </c:pt>
                <c:pt idx="27">
                  <c:v>9475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EE-447D-A834-6E8170057E47}"/>
            </c:ext>
          </c:extLst>
        </c:ser>
        <c:ser>
          <c:idx val="1"/>
          <c:order val="1"/>
          <c:tx>
            <c:v>2022г.</c:v>
          </c:tx>
          <c:cat>
            <c:strRef>
              <c:f>'Культурно-массовые мероприятия'!$A$98:$A$125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мероприятия'!$I$98:$I$125</c:f>
              <c:numCache>
                <c:formatCode>General</c:formatCode>
                <c:ptCount val="28"/>
                <c:pt idx="0">
                  <c:v>18417</c:v>
                </c:pt>
                <c:pt idx="1">
                  <c:v>24310</c:v>
                </c:pt>
                <c:pt idx="2">
                  <c:v>25502</c:v>
                </c:pt>
                <c:pt idx="3">
                  <c:v>30263</c:v>
                </c:pt>
                <c:pt idx="4">
                  <c:v>24680</c:v>
                </c:pt>
                <c:pt idx="5">
                  <c:v>1980</c:v>
                </c:pt>
                <c:pt idx="6">
                  <c:v>4339</c:v>
                </c:pt>
                <c:pt idx="7">
                  <c:v>3658</c:v>
                </c:pt>
                <c:pt idx="8">
                  <c:v>11932</c:v>
                </c:pt>
                <c:pt idx="9">
                  <c:v>38754</c:v>
                </c:pt>
                <c:pt idx="10">
                  <c:v>9366</c:v>
                </c:pt>
                <c:pt idx="11">
                  <c:v>26498</c:v>
                </c:pt>
                <c:pt idx="12">
                  <c:v>17511</c:v>
                </c:pt>
                <c:pt idx="13">
                  <c:v>14064</c:v>
                </c:pt>
                <c:pt idx="14">
                  <c:v>39344</c:v>
                </c:pt>
                <c:pt idx="15">
                  <c:v>11315</c:v>
                </c:pt>
                <c:pt idx="16">
                  <c:v>7945</c:v>
                </c:pt>
                <c:pt idx="17">
                  <c:v>15607</c:v>
                </c:pt>
                <c:pt idx="18">
                  <c:v>5013</c:v>
                </c:pt>
                <c:pt idx="19">
                  <c:v>51570</c:v>
                </c:pt>
                <c:pt idx="20">
                  <c:v>17272</c:v>
                </c:pt>
                <c:pt idx="21">
                  <c:v>15552</c:v>
                </c:pt>
                <c:pt idx="22">
                  <c:v>16009</c:v>
                </c:pt>
                <c:pt idx="23">
                  <c:v>12802</c:v>
                </c:pt>
                <c:pt idx="24">
                  <c:v>17892</c:v>
                </c:pt>
                <c:pt idx="25">
                  <c:v>12635</c:v>
                </c:pt>
                <c:pt idx="26">
                  <c:v>21551</c:v>
                </c:pt>
                <c:pt idx="27">
                  <c:v>24878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EE-447D-A834-6E817005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92864"/>
        <c:axId val="217094400"/>
      </c:lineChart>
      <c:catAx>
        <c:axId val="21709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7094400"/>
        <c:crosses val="autoZero"/>
        <c:auto val="1"/>
        <c:lblAlgn val="ctr"/>
        <c:lblOffset val="100"/>
        <c:noMultiLvlLbl val="0"/>
      </c:catAx>
      <c:valAx>
        <c:axId val="217094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09286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Участники</a:t>
            </a:r>
            <a:r>
              <a:rPr lang="ru-RU" baseline="0"/>
              <a:t> культурно-досуговых мероприятий</a:t>
            </a:r>
            <a:endParaRPr lang="ru-RU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2021г.</c:v>
          </c:tx>
          <c:cat>
            <c:strRef>
              <c:f>'Культурно-массовые мероприятия'!$A$98:$A$125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мероприятия'!$K$98:$K$125</c:f>
              <c:numCache>
                <c:formatCode>General</c:formatCode>
                <c:ptCount val="28"/>
                <c:pt idx="0">
                  <c:v>56414</c:v>
                </c:pt>
                <c:pt idx="1">
                  <c:v>888442</c:v>
                </c:pt>
                <c:pt idx="2">
                  <c:v>6327</c:v>
                </c:pt>
                <c:pt idx="3">
                  <c:v>113578</c:v>
                </c:pt>
                <c:pt idx="4">
                  <c:v>48880</c:v>
                </c:pt>
                <c:pt idx="5">
                  <c:v>26299</c:v>
                </c:pt>
                <c:pt idx="6">
                  <c:v>304212</c:v>
                </c:pt>
                <c:pt idx="7">
                  <c:v>40658</c:v>
                </c:pt>
                <c:pt idx="8">
                  <c:v>82759</c:v>
                </c:pt>
                <c:pt idx="9">
                  <c:v>147638</c:v>
                </c:pt>
                <c:pt idx="10">
                  <c:v>36558</c:v>
                </c:pt>
                <c:pt idx="11">
                  <c:v>90054</c:v>
                </c:pt>
                <c:pt idx="12">
                  <c:v>187032</c:v>
                </c:pt>
                <c:pt idx="13">
                  <c:v>26107</c:v>
                </c:pt>
                <c:pt idx="14">
                  <c:v>52523</c:v>
                </c:pt>
                <c:pt idx="15">
                  <c:v>46610</c:v>
                </c:pt>
                <c:pt idx="16">
                  <c:v>36645</c:v>
                </c:pt>
                <c:pt idx="17">
                  <c:v>32890</c:v>
                </c:pt>
                <c:pt idx="18">
                  <c:v>59689</c:v>
                </c:pt>
                <c:pt idx="19">
                  <c:v>50929</c:v>
                </c:pt>
                <c:pt idx="20">
                  <c:v>59110</c:v>
                </c:pt>
                <c:pt idx="21">
                  <c:v>212653</c:v>
                </c:pt>
                <c:pt idx="22">
                  <c:v>42987</c:v>
                </c:pt>
                <c:pt idx="23">
                  <c:v>65655</c:v>
                </c:pt>
                <c:pt idx="24">
                  <c:v>158806</c:v>
                </c:pt>
                <c:pt idx="25">
                  <c:v>83452</c:v>
                </c:pt>
                <c:pt idx="26">
                  <c:v>85862</c:v>
                </c:pt>
                <c:pt idx="27">
                  <c:v>68638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EA-491C-8CD5-E54C19FA05B2}"/>
            </c:ext>
          </c:extLst>
        </c:ser>
        <c:ser>
          <c:idx val="1"/>
          <c:order val="1"/>
          <c:tx>
            <c:v>2022г.</c:v>
          </c:tx>
          <c:cat>
            <c:strRef>
              <c:f>'Культурно-массовые мероприятия'!$A$98:$A$125</c:f>
              <c:strCache>
                <c:ptCount val="28"/>
                <c:pt idx="0">
                  <c:v>Г.о.Вичуга</c:v>
                </c:pt>
                <c:pt idx="1">
                  <c:v>Г.о.Иваново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'Культурно-массовые мероприятия'!$L$98:$L$125</c:f>
              <c:numCache>
                <c:formatCode>General</c:formatCode>
                <c:ptCount val="28"/>
                <c:pt idx="0">
                  <c:v>171249</c:v>
                </c:pt>
                <c:pt idx="1">
                  <c:v>611793</c:v>
                </c:pt>
                <c:pt idx="2">
                  <c:v>38812</c:v>
                </c:pt>
                <c:pt idx="3">
                  <c:v>114582</c:v>
                </c:pt>
                <c:pt idx="4">
                  <c:v>53350</c:v>
                </c:pt>
                <c:pt idx="5">
                  <c:v>56390</c:v>
                </c:pt>
                <c:pt idx="6">
                  <c:v>301036</c:v>
                </c:pt>
                <c:pt idx="7">
                  <c:v>45993</c:v>
                </c:pt>
                <c:pt idx="8">
                  <c:v>94621</c:v>
                </c:pt>
                <c:pt idx="9">
                  <c:v>186300</c:v>
                </c:pt>
                <c:pt idx="10">
                  <c:v>55476</c:v>
                </c:pt>
                <c:pt idx="11">
                  <c:v>104533</c:v>
                </c:pt>
                <c:pt idx="12">
                  <c:v>216529</c:v>
                </c:pt>
                <c:pt idx="13">
                  <c:v>79911</c:v>
                </c:pt>
                <c:pt idx="14">
                  <c:v>60900</c:v>
                </c:pt>
                <c:pt idx="15">
                  <c:v>63239</c:v>
                </c:pt>
                <c:pt idx="16">
                  <c:v>47198</c:v>
                </c:pt>
                <c:pt idx="17">
                  <c:v>57049</c:v>
                </c:pt>
                <c:pt idx="18">
                  <c:v>66139</c:v>
                </c:pt>
                <c:pt idx="19">
                  <c:v>89581</c:v>
                </c:pt>
                <c:pt idx="20">
                  <c:v>88170</c:v>
                </c:pt>
                <c:pt idx="21">
                  <c:v>240232</c:v>
                </c:pt>
                <c:pt idx="22">
                  <c:v>55432</c:v>
                </c:pt>
                <c:pt idx="23">
                  <c:v>72565</c:v>
                </c:pt>
                <c:pt idx="24">
                  <c:v>179533</c:v>
                </c:pt>
                <c:pt idx="25">
                  <c:v>110686</c:v>
                </c:pt>
                <c:pt idx="26">
                  <c:v>110367</c:v>
                </c:pt>
                <c:pt idx="27">
                  <c:v>103387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EA-491C-8CD5-E54C19F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93504"/>
        <c:axId val="217495040"/>
      </c:lineChart>
      <c:catAx>
        <c:axId val="217493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7495040"/>
        <c:crosses val="autoZero"/>
        <c:auto val="1"/>
        <c:lblAlgn val="ctr"/>
        <c:lblOffset val="100"/>
        <c:noMultiLvlLbl val="0"/>
      </c:catAx>
      <c:valAx>
        <c:axId val="21749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49350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Образование</a:t>
            </a:r>
            <a:r>
              <a:rPr lang="ru-RU" sz="1400" baseline="0"/>
              <a:t> сотрудников в сфере культуры из числа основного персонала за 202</a:t>
            </a:r>
            <a:r>
              <a:rPr lang="en-US" sz="1400" baseline="0"/>
              <a:t>1</a:t>
            </a:r>
            <a:r>
              <a:rPr lang="ru-RU" sz="1400" baseline="0"/>
              <a:t>г.</a:t>
            </a:r>
            <a:endParaRPr lang="ru-RU" sz="1400"/>
          </a:p>
        </c:rich>
      </c:tx>
      <c:layout>
        <c:manualLayout>
          <c:xMode val="edge"/>
          <c:yMode val="edge"/>
          <c:x val="0.11963888888888889"/>
          <c:y val="2.314814814814814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'Персонал организации'!$E$40</c:f>
              <c:strCache>
                <c:ptCount val="1"/>
                <c:pt idx="0">
                  <c:v>2021г.</c:v>
                </c:pt>
              </c:strCache>
            </c:strRef>
          </c:tx>
          <c:dPt>
            <c:idx val="0"/>
            <c:bubble3D val="0"/>
            <c:explosion val="26"/>
            <c:extLst xmlns:c16r2="http://schemas.microsoft.com/office/drawing/2015/06/chart">
              <c:ext xmlns:c16="http://schemas.microsoft.com/office/drawing/2014/chart" uri="{C3380CC4-5D6E-409C-BE32-E72D297353CC}">
                <c16:uniqueId val="{00000000-65D5-49E0-BCF4-40DA829B35E4}"/>
              </c:ext>
            </c:extLst>
          </c:dPt>
          <c:dPt>
            <c:idx val="1"/>
            <c:bubble3D val="0"/>
            <c:explosion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1-65D5-49E0-BCF4-40DA829B35E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400" b="1"/>
                      <a:t>189</a:t>
                    </a:r>
                    <a:endParaRPr lang="en-US" sz="1200" b="1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D5-49E0-BCF4-40DA829B35E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600" b="1"/>
                      <a:t>466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D5-49E0-BCF4-40DA829B35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'Персонал организации'!$C$41:$C$42</c:f>
              <c:strCache>
                <c:ptCount val="2"/>
                <c:pt idx="0">
                  <c:v>высшее профессиональное (в культуре)</c:v>
                </c:pt>
                <c:pt idx="1">
                  <c:v>среднее профессиональное (в культуре)</c:v>
                </c:pt>
              </c:strCache>
            </c:strRef>
          </c:cat>
          <c:val>
            <c:numRef>
              <c:f>'Персонал организации'!$E$41:$E$42</c:f>
              <c:numCache>
                <c:formatCode>General</c:formatCode>
                <c:ptCount val="2"/>
                <c:pt idx="0">
                  <c:v>189</c:v>
                </c:pt>
                <c:pt idx="1">
                  <c:v>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5D5-49E0-BCF4-40DA829B35E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53041645037531"/>
          <c:y val="0.26396141510510185"/>
          <c:w val="0.30027248226844766"/>
          <c:h val="0.54883881666654954"/>
        </c:manualLayout>
      </c:layout>
      <c:overlay val="0"/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Наличие</a:t>
            </a:r>
            <a:r>
              <a:rPr lang="ru-RU" sz="1400" baseline="0"/>
              <a:t> версии собственного Интернет-сайта,страницы доступной для слепых и слабовидящих</a:t>
            </a:r>
            <a:endParaRPr lang="ru-RU" sz="1400"/>
          </a:p>
        </c:rich>
      </c:tx>
      <c:layout>
        <c:manualLayout>
          <c:xMode val="edge"/>
          <c:yMode val="edge"/>
          <c:x val="0.13142945422597488"/>
          <c:y val="7.95624026091456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82244473214044E-2"/>
          <c:y val="0.11159305647844694"/>
          <c:w val="0.85126681500445567"/>
          <c:h val="0.59132991166276239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13335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база'!$V$8:$V$35</c:f>
              <c:numCache>
                <c:formatCode>General</c:formatCode>
                <c:ptCount val="28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CF-49D8-9E4D-94DF2BA311D4}"/>
            </c:ext>
          </c:extLst>
        </c:ser>
        <c:ser>
          <c:idx val="1"/>
          <c:order val="1"/>
          <c:tx>
            <c:v>2022г.</c:v>
          </c:tx>
          <c:spPr>
            <a:ln cmpd="sng"/>
            <a:effectLst>
              <a:glow rad="381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>
                <a:rot lat="0" lon="0" rev="6600000"/>
              </a:lightRig>
            </a:scene3d>
            <a:sp3d>
              <a:bevelT w="6350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база'!$W$8:$W$35</c:f>
              <c:numCache>
                <c:formatCode>General</c:formatCode>
                <c:ptCount val="28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CF-49D8-9E4D-94DF2BA3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2"/>
        <c:axId val="143007744"/>
        <c:axId val="143009280"/>
      </c:barChart>
      <c:catAx>
        <c:axId val="143007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effectLst>
            <a:outerShdw blurRad="50800" dist="50800" dir="5400000" algn="ctr" rotWithShape="0">
              <a:schemeClr val="bg1">
                <a:lumMod val="95000"/>
              </a:schemeClr>
            </a:outerShdw>
            <a:softEdge rad="660400"/>
          </a:effectLst>
        </c:spPr>
        <c:txPr>
          <a:bodyPr rot="-3000000"/>
          <a:lstStyle/>
          <a:p>
            <a:pPr>
              <a:defRPr/>
            </a:pPr>
            <a:endParaRPr lang="ru-RU"/>
          </a:p>
        </c:txPr>
        <c:crossAx val="143009280"/>
        <c:crosses val="autoZero"/>
        <c:auto val="1"/>
        <c:lblAlgn val="ctr"/>
        <c:lblOffset val="100"/>
        <c:tickMarkSkip val="2"/>
        <c:noMultiLvlLbl val="0"/>
      </c:catAx>
      <c:valAx>
        <c:axId val="143009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07744"/>
        <c:crosses val="autoZero"/>
        <c:crossBetween val="between"/>
      </c:valAx>
      <c:spPr>
        <a:noFill/>
        <a:ln w="25400">
          <a:noFill/>
        </a:ln>
        <a:scene3d>
          <a:camera prst="orthographicFront"/>
          <a:lightRig rig="threePt" dir="t"/>
        </a:scene3d>
        <a:sp3d/>
      </c:spPr>
    </c:plotArea>
    <c:legend>
      <c:legendPos val="b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9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65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Образование сотрудников в сфере культуры из числа</a:t>
            </a:r>
            <a:r>
              <a:rPr lang="ru-RU" sz="1400" baseline="0"/>
              <a:t> основного персонала на 202</a:t>
            </a:r>
            <a:r>
              <a:rPr lang="en-US" sz="1400" baseline="0"/>
              <a:t>2</a:t>
            </a:r>
            <a:r>
              <a:rPr lang="ru-RU" sz="1400" baseline="0"/>
              <a:t>г.</a:t>
            </a:r>
            <a:endParaRPr lang="ru-RU" sz="1400"/>
          </a:p>
        </c:rich>
      </c:tx>
      <c:layout>
        <c:manualLayout>
          <c:xMode val="edge"/>
          <c:yMode val="edge"/>
          <c:x val="0.12883428364557878"/>
          <c:y val="1.89037470953752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36548556430445"/>
          <c:y val="0.24786599591717701"/>
          <c:w val="0.38860258092738409"/>
          <c:h val="0.64767096821230674"/>
        </c:manualLayout>
      </c:layout>
      <c:pieChart>
        <c:varyColors val="1"/>
        <c:ser>
          <c:idx val="1"/>
          <c:order val="0"/>
          <c:tx>
            <c:strRef>
              <c:f>'Персонал организации'!$E$43</c:f>
              <c:strCache>
                <c:ptCount val="1"/>
                <c:pt idx="0">
                  <c:v>2022г.</c:v>
                </c:pt>
              </c:strCache>
            </c:strRef>
          </c:tx>
          <c:explosion val="21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400" b="1"/>
                      <a:t>177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F6-4066-A131-9B8A364309C7}"/>
                </c:ext>
              </c:extLst>
            </c:dLbl>
            <c:dLbl>
              <c:idx val="1"/>
              <c:layout>
                <c:manualLayout>
                  <c:x val="9.8993657042869665E-2"/>
                  <c:y val="-0.10354184893554973"/>
                </c:manualLayout>
              </c:layout>
              <c:tx>
                <c:rich>
                  <a:bodyPr/>
                  <a:lstStyle/>
                  <a:p>
                    <a:r>
                      <a:rPr lang="en-US" sz="1600" b="1"/>
                      <a:t>474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F6-4066-A131-9B8A364309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'Персонал организации'!$C$44:$C$45</c:f>
              <c:strCache>
                <c:ptCount val="2"/>
                <c:pt idx="0">
                  <c:v>высшее профессиональное (в культуре)</c:v>
                </c:pt>
                <c:pt idx="1">
                  <c:v>среднее профессиональное (в культуре)</c:v>
                </c:pt>
              </c:strCache>
            </c:strRef>
          </c:cat>
          <c:val>
            <c:numRef>
              <c:f>'Персонал организации'!$E$44:$E$45</c:f>
              <c:numCache>
                <c:formatCode>General</c:formatCode>
                <c:ptCount val="2"/>
                <c:pt idx="0">
                  <c:v>177</c:v>
                </c:pt>
                <c:pt idx="1">
                  <c:v>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8F6-4066-A131-9B8A364309C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684263380120966"/>
          <c:y val="0.31549690217467807"/>
          <c:w val="0.32185306401917158"/>
          <c:h val="0.4800529944974470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Стаж</a:t>
            </a:r>
            <a:r>
              <a:rPr lang="ru-RU" sz="1400" baseline="0"/>
              <a:t> сотрудников в сфере культуры из штатных сотрудников за 202</a:t>
            </a:r>
            <a:r>
              <a:rPr lang="en-US" sz="1400" baseline="0"/>
              <a:t>1</a:t>
            </a:r>
            <a:r>
              <a:rPr lang="ru-RU" sz="1400" baseline="0"/>
              <a:t>г.</a:t>
            </a:r>
            <a:endParaRPr lang="ru-RU" sz="1400"/>
          </a:p>
        </c:rich>
      </c:tx>
      <c:layout>
        <c:manualLayout>
          <c:xMode val="edge"/>
          <c:yMode val="edge"/>
          <c:x val="0.11737489063867017"/>
          <c:y val="3.7037037037037035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'Персонал организации'!$I$41:$I$43</c:f>
              <c:strCache>
                <c:ptCount val="1"/>
                <c:pt idx="0">
                  <c:v>443 648 899</c:v>
                </c:pt>
              </c:strCache>
            </c:strRef>
          </c:tx>
          <c:explosion val="7"/>
          <c:dLbls>
            <c:dLbl>
              <c:idx val="0"/>
              <c:layout>
                <c:manualLayout>
                  <c:x val="-9.1999261831967896E-2"/>
                  <c:y val="0.17819059025388817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sz="1400" b="1"/>
                      <a:t>443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8.5099400953823193E-2"/>
                      <c:h val="0.12621359223300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842-45FF-BD02-BA690E95B263}"/>
                </c:ext>
              </c:extLst>
            </c:dLbl>
            <c:dLbl>
              <c:idx val="1"/>
              <c:layout>
                <c:manualLayout>
                  <c:x val="-8.8702950390254817E-2"/>
                  <c:y val="-0.15381324907202135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sz="1400" b="1"/>
                      <a:t>648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9.0354773408130501E-2"/>
                      <c:h val="0.12120819848975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842-45FF-BD02-BA690E95B263}"/>
                </c:ext>
              </c:extLst>
            </c:dLbl>
            <c:dLbl>
              <c:idx val="2"/>
              <c:layout>
                <c:manualLayout>
                  <c:x val="0.11273886780671008"/>
                  <c:y val="-6.2037390957198311E-3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899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42-45FF-BD02-BA690E95B2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'Персонал организации'!$G$41:$H$43</c:f>
              <c:strCache>
                <c:ptCount val="3"/>
                <c:pt idx="0">
                  <c:v>До 3-х лет</c:v>
                </c:pt>
                <c:pt idx="1">
                  <c:v>От 3-х до 10 лет</c:v>
                </c:pt>
                <c:pt idx="2">
                  <c:v>Свяше 10 лет</c:v>
                </c:pt>
              </c:strCache>
            </c:strRef>
          </c:cat>
          <c:val>
            <c:numRef>
              <c:f>'Персонал организации'!$I$41:$I$43</c:f>
              <c:numCache>
                <c:formatCode>General</c:formatCode>
                <c:ptCount val="3"/>
                <c:pt idx="0">
                  <c:v>443</c:v>
                </c:pt>
                <c:pt idx="1">
                  <c:v>648</c:v>
                </c:pt>
                <c:pt idx="2">
                  <c:v>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42-45FF-BD02-BA690E95B26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522353455818029"/>
          <c:y val="0.42548884514435698"/>
          <c:w val="0.26366535433070865"/>
          <c:h val="0.2974478710994459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Стаж сотрудников</a:t>
            </a:r>
            <a:r>
              <a:rPr lang="ru-RU" sz="1400" baseline="0"/>
              <a:t> в сфере культуры из штатных сотрудников за 202</a:t>
            </a:r>
            <a:r>
              <a:rPr lang="en-US" sz="1400" baseline="0"/>
              <a:t>2</a:t>
            </a:r>
            <a:r>
              <a:rPr lang="ru-RU" sz="1400" baseline="0"/>
              <a:t>г. </a:t>
            </a:r>
            <a:endParaRPr lang="ru-RU" sz="1400"/>
          </a:p>
        </c:rich>
      </c:tx>
      <c:layout>
        <c:manualLayout>
          <c:xMode val="edge"/>
          <c:yMode val="edge"/>
          <c:x val="0.15297222222222223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640508706962931"/>
          <c:y val="0.2637173999667996"/>
          <c:w val="0.32690234364121723"/>
          <c:h val="0.61620151474195906"/>
        </c:manualLayout>
      </c:layout>
      <c:pieChart>
        <c:varyColors val="1"/>
        <c:ser>
          <c:idx val="0"/>
          <c:order val="0"/>
          <c:tx>
            <c:strRef>
              <c:f>'Персонал организации'!$I$44</c:f>
              <c:strCache>
                <c:ptCount val="1"/>
                <c:pt idx="0">
                  <c:v>2022г.</c:v>
                </c:pt>
              </c:strCache>
            </c:strRef>
          </c:tx>
          <c:spPr>
            <a:ln>
              <a:solidFill>
                <a:sysClr val="windowText" lastClr="000000">
                  <a:tint val="75000"/>
                  <a:shade val="95000"/>
                  <a:satMod val="105000"/>
                </a:sysClr>
              </a:solidFill>
              <a:miter lim="800000"/>
            </a:ln>
          </c:spPr>
          <c:dPt>
            <c:idx val="0"/>
            <c:bubble3D val="0"/>
            <c:explosion val="6"/>
            <c:extLst xmlns:c16r2="http://schemas.microsoft.com/office/drawing/2015/06/chart">
              <c:ext xmlns:c16="http://schemas.microsoft.com/office/drawing/2014/chart" uri="{C3380CC4-5D6E-409C-BE32-E72D297353CC}">
                <c16:uniqueId val="{00000000-D7A2-413E-833B-50B7036817B1}"/>
              </c:ext>
            </c:extLst>
          </c:dPt>
          <c:dPt>
            <c:idx val="1"/>
            <c:bubble3D val="0"/>
            <c:explosion val="6"/>
            <c:extLst xmlns:c16r2="http://schemas.microsoft.com/office/drawing/2015/06/chart">
              <c:ext xmlns:c16="http://schemas.microsoft.com/office/drawing/2014/chart" uri="{C3380CC4-5D6E-409C-BE32-E72D297353CC}">
                <c16:uniqueId val="{00000001-D7A2-413E-833B-50B7036817B1}"/>
              </c:ext>
            </c:extLst>
          </c:dPt>
          <c:dPt>
            <c:idx val="2"/>
            <c:bubble3D val="0"/>
            <c:explosion val="12"/>
            <c:extLst xmlns:c16r2="http://schemas.microsoft.com/office/drawing/2015/06/chart">
              <c:ext xmlns:c16="http://schemas.microsoft.com/office/drawing/2014/chart" uri="{C3380CC4-5D6E-409C-BE32-E72D297353CC}">
                <c16:uniqueId val="{00000002-D7A2-413E-833B-50B7036817B1}"/>
              </c:ext>
            </c:extLst>
          </c:dPt>
          <c:dLbls>
            <c:dLbl>
              <c:idx val="0"/>
              <c:layout>
                <c:manualLayout>
                  <c:x val="-7.4623024979285579E-2"/>
                  <c:y val="0.1367177500365579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422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A2-413E-833B-50B7036817B1}"/>
                </c:ext>
              </c:extLst>
            </c:dLbl>
            <c:dLbl>
              <c:idx val="1"/>
              <c:layout>
                <c:manualLayout>
                  <c:x val="-7.6429192204909291E-2"/>
                  <c:y val="-0.14899643828733738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621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A2-413E-833B-50B7036817B1}"/>
                </c:ext>
              </c:extLst>
            </c:dLbl>
            <c:dLbl>
              <c:idx val="2"/>
              <c:layout>
                <c:manualLayout>
                  <c:x val="0.1131322896334175"/>
                  <c:y val="-2.0447209855401077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926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A2-413E-833B-50B703681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'Персонал организации'!$G$45:$H$47</c:f>
              <c:strCache>
                <c:ptCount val="3"/>
                <c:pt idx="0">
                  <c:v>До 3-х лет</c:v>
                </c:pt>
                <c:pt idx="1">
                  <c:v>От 3-х до 10 лет</c:v>
                </c:pt>
                <c:pt idx="2">
                  <c:v>Свяше 10 лет</c:v>
                </c:pt>
              </c:strCache>
            </c:strRef>
          </c:cat>
          <c:val>
            <c:numRef>
              <c:f>'Персонал организации'!$I$45:$I$47</c:f>
              <c:numCache>
                <c:formatCode>General</c:formatCode>
                <c:ptCount val="3"/>
                <c:pt idx="0">
                  <c:v>422</c:v>
                </c:pt>
                <c:pt idx="1">
                  <c:v>621</c:v>
                </c:pt>
                <c:pt idx="2">
                  <c:v>926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7A2-413E-833B-50B7036817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>
      <a:beve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baseline="0"/>
              <a:t>Число зданий</a:t>
            </a:r>
          </a:p>
          <a:p>
            <a:pPr>
              <a:defRPr/>
            </a:pPr>
            <a:endParaRPr lang="ru-RU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82244473214044E-2"/>
          <c:y val="0.11159305647844694"/>
          <c:w val="0.85126681500445567"/>
          <c:h val="0.59132991166276239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13335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база'!$D$8:$D$35</c:f>
              <c:numCache>
                <c:formatCode>General</c:formatCode>
                <c:ptCount val="28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10</c:v>
                </c:pt>
                <c:pt idx="8">
                  <c:v>25</c:v>
                </c:pt>
                <c:pt idx="9">
                  <c:v>22</c:v>
                </c:pt>
                <c:pt idx="10">
                  <c:v>17</c:v>
                </c:pt>
                <c:pt idx="11">
                  <c:v>19</c:v>
                </c:pt>
                <c:pt idx="12">
                  <c:v>15</c:v>
                </c:pt>
                <c:pt idx="13">
                  <c:v>24</c:v>
                </c:pt>
                <c:pt idx="14">
                  <c:v>21</c:v>
                </c:pt>
                <c:pt idx="15">
                  <c:v>11</c:v>
                </c:pt>
                <c:pt idx="16">
                  <c:v>13</c:v>
                </c:pt>
                <c:pt idx="17">
                  <c:v>12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19</c:v>
                </c:pt>
                <c:pt idx="22">
                  <c:v>15</c:v>
                </c:pt>
                <c:pt idx="23">
                  <c:v>18</c:v>
                </c:pt>
                <c:pt idx="24">
                  <c:v>17</c:v>
                </c:pt>
                <c:pt idx="25">
                  <c:v>23</c:v>
                </c:pt>
                <c:pt idx="26">
                  <c:v>14</c:v>
                </c:pt>
                <c:pt idx="27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9B-4184-A8C0-F3705EF1946A}"/>
            </c:ext>
          </c:extLst>
        </c:ser>
        <c:ser>
          <c:idx val="1"/>
          <c:order val="1"/>
          <c:tx>
            <c:v>2022г.</c:v>
          </c:tx>
          <c:spPr>
            <a:ln cmpd="sng"/>
            <a:effectLst>
              <a:glow rad="381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>
                <a:rot lat="0" lon="0" rev="6600000"/>
              </a:lightRig>
            </a:scene3d>
            <a:sp3d>
              <a:bevelT w="6350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база'!$E$8:$E$35</c:f>
              <c:numCache>
                <c:formatCode>General</c:formatCode>
                <c:ptCount val="28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9</c:v>
                </c:pt>
                <c:pt idx="8">
                  <c:v>25</c:v>
                </c:pt>
                <c:pt idx="9">
                  <c:v>17</c:v>
                </c:pt>
                <c:pt idx="10">
                  <c:v>17</c:v>
                </c:pt>
                <c:pt idx="11">
                  <c:v>20</c:v>
                </c:pt>
                <c:pt idx="12">
                  <c:v>15</c:v>
                </c:pt>
                <c:pt idx="13">
                  <c:v>24</c:v>
                </c:pt>
                <c:pt idx="14">
                  <c:v>21</c:v>
                </c:pt>
                <c:pt idx="15">
                  <c:v>11</c:v>
                </c:pt>
                <c:pt idx="16">
                  <c:v>13</c:v>
                </c:pt>
                <c:pt idx="17">
                  <c:v>12</c:v>
                </c:pt>
                <c:pt idx="18">
                  <c:v>14</c:v>
                </c:pt>
                <c:pt idx="19">
                  <c:v>14</c:v>
                </c:pt>
                <c:pt idx="20">
                  <c:v>13</c:v>
                </c:pt>
                <c:pt idx="21">
                  <c:v>19</c:v>
                </c:pt>
                <c:pt idx="22">
                  <c:v>15</c:v>
                </c:pt>
                <c:pt idx="23">
                  <c:v>18</c:v>
                </c:pt>
                <c:pt idx="24">
                  <c:v>17</c:v>
                </c:pt>
                <c:pt idx="25">
                  <c:v>23</c:v>
                </c:pt>
                <c:pt idx="26">
                  <c:v>14</c:v>
                </c:pt>
                <c:pt idx="27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9B-4184-A8C0-F3705EF19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2"/>
        <c:axId val="143039488"/>
        <c:axId val="143045376"/>
      </c:barChart>
      <c:catAx>
        <c:axId val="143039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effectLst>
            <a:outerShdw blurRad="50800" dist="50800" dir="5400000" algn="ctr" rotWithShape="0">
              <a:schemeClr val="bg1">
                <a:lumMod val="95000"/>
              </a:schemeClr>
            </a:outerShdw>
            <a:softEdge rad="660400"/>
          </a:effectLst>
        </c:spPr>
        <c:txPr>
          <a:bodyPr rot="-3000000"/>
          <a:lstStyle/>
          <a:p>
            <a:pPr>
              <a:defRPr/>
            </a:pPr>
            <a:endParaRPr lang="ru-RU"/>
          </a:p>
        </c:txPr>
        <c:crossAx val="143045376"/>
        <c:crosses val="autoZero"/>
        <c:auto val="1"/>
        <c:lblAlgn val="ctr"/>
        <c:lblOffset val="100"/>
        <c:tickMarkSkip val="2"/>
        <c:noMultiLvlLbl val="0"/>
      </c:catAx>
      <c:valAx>
        <c:axId val="1430453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39488"/>
        <c:crosses val="autoZero"/>
        <c:crossBetween val="between"/>
      </c:valAx>
      <c:spPr>
        <a:noFill/>
        <a:ln w="25400">
          <a:noFill/>
        </a:ln>
        <a:scene3d>
          <a:camera prst="orthographicFront"/>
          <a:lightRig rig="threePt" dir="t"/>
        </a:scene3d>
        <a:sp3d/>
      </c:spPr>
    </c:plotArea>
    <c:legend>
      <c:legendPos val="b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9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65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baseline="0"/>
              <a:t>Число помещений</a:t>
            </a:r>
          </a:p>
          <a:p>
            <a:pPr>
              <a:defRPr/>
            </a:pPr>
            <a:endParaRPr lang="ru-RU" baseline="0"/>
          </a:p>
          <a:p>
            <a:pPr>
              <a:defRPr/>
            </a:pPr>
            <a:endParaRPr lang="ru-RU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82244473214044E-2"/>
          <c:y val="0.11159305647844694"/>
          <c:w val="0.85126681500445567"/>
          <c:h val="0.59132991166276239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13335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база'!$G$8:$G$35</c:f>
              <c:numCache>
                <c:formatCode>General</c:formatCode>
                <c:ptCount val="28"/>
                <c:pt idx="0">
                  <c:v>85</c:v>
                </c:pt>
                <c:pt idx="1">
                  <c:v>325</c:v>
                </c:pt>
                <c:pt idx="2">
                  <c:v>10</c:v>
                </c:pt>
                <c:pt idx="3">
                  <c:v>103</c:v>
                </c:pt>
                <c:pt idx="4">
                  <c:v>23</c:v>
                </c:pt>
                <c:pt idx="5">
                  <c:v>24</c:v>
                </c:pt>
                <c:pt idx="6">
                  <c:v>54</c:v>
                </c:pt>
                <c:pt idx="7">
                  <c:v>30</c:v>
                </c:pt>
                <c:pt idx="8">
                  <c:v>118</c:v>
                </c:pt>
                <c:pt idx="9">
                  <c:v>253</c:v>
                </c:pt>
                <c:pt idx="10">
                  <c:v>111</c:v>
                </c:pt>
                <c:pt idx="11">
                  <c:v>144</c:v>
                </c:pt>
                <c:pt idx="12">
                  <c:v>84</c:v>
                </c:pt>
                <c:pt idx="13">
                  <c:v>104</c:v>
                </c:pt>
                <c:pt idx="14">
                  <c:v>108</c:v>
                </c:pt>
                <c:pt idx="15">
                  <c:v>106</c:v>
                </c:pt>
                <c:pt idx="16">
                  <c:v>68</c:v>
                </c:pt>
                <c:pt idx="17">
                  <c:v>54</c:v>
                </c:pt>
                <c:pt idx="18">
                  <c:v>75</c:v>
                </c:pt>
                <c:pt idx="19">
                  <c:v>95</c:v>
                </c:pt>
                <c:pt idx="20">
                  <c:v>106</c:v>
                </c:pt>
                <c:pt idx="21">
                  <c:v>146</c:v>
                </c:pt>
                <c:pt idx="22">
                  <c:v>120</c:v>
                </c:pt>
                <c:pt idx="23">
                  <c:v>91</c:v>
                </c:pt>
                <c:pt idx="24">
                  <c:v>63</c:v>
                </c:pt>
                <c:pt idx="25">
                  <c:v>114</c:v>
                </c:pt>
                <c:pt idx="26">
                  <c:v>88</c:v>
                </c:pt>
                <c:pt idx="27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DE-46D0-9CBD-D00A51FA718F}"/>
            </c:ext>
          </c:extLst>
        </c:ser>
        <c:ser>
          <c:idx val="1"/>
          <c:order val="1"/>
          <c:tx>
            <c:v>2022г.</c:v>
          </c:tx>
          <c:spPr>
            <a:ln cmpd="sng"/>
            <a:effectLst>
              <a:glow rad="381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>
                <a:rot lat="0" lon="0" rev="6600000"/>
              </a:lightRig>
            </a:scene3d>
            <a:sp3d>
              <a:bevelT w="6350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база'!$H$8:$H$35</c:f>
              <c:numCache>
                <c:formatCode>General</c:formatCode>
                <c:ptCount val="28"/>
                <c:pt idx="0">
                  <c:v>85</c:v>
                </c:pt>
                <c:pt idx="1">
                  <c:v>325</c:v>
                </c:pt>
                <c:pt idx="2">
                  <c:v>10</c:v>
                </c:pt>
                <c:pt idx="3">
                  <c:v>103</c:v>
                </c:pt>
                <c:pt idx="4">
                  <c:v>23</c:v>
                </c:pt>
                <c:pt idx="5">
                  <c:v>24</c:v>
                </c:pt>
                <c:pt idx="6">
                  <c:v>54</c:v>
                </c:pt>
                <c:pt idx="7">
                  <c:v>30</c:v>
                </c:pt>
                <c:pt idx="8">
                  <c:v>118</c:v>
                </c:pt>
                <c:pt idx="9">
                  <c:v>237</c:v>
                </c:pt>
                <c:pt idx="10">
                  <c:v>108</c:v>
                </c:pt>
                <c:pt idx="11">
                  <c:v>151</c:v>
                </c:pt>
                <c:pt idx="12">
                  <c:v>84</c:v>
                </c:pt>
                <c:pt idx="13">
                  <c:v>104</c:v>
                </c:pt>
                <c:pt idx="14">
                  <c:v>108</c:v>
                </c:pt>
                <c:pt idx="15">
                  <c:v>106</c:v>
                </c:pt>
                <c:pt idx="16">
                  <c:v>68</c:v>
                </c:pt>
                <c:pt idx="17">
                  <c:v>54</c:v>
                </c:pt>
                <c:pt idx="18">
                  <c:v>75</c:v>
                </c:pt>
                <c:pt idx="19">
                  <c:v>95</c:v>
                </c:pt>
                <c:pt idx="20">
                  <c:v>103</c:v>
                </c:pt>
                <c:pt idx="21">
                  <c:v>146</c:v>
                </c:pt>
                <c:pt idx="22">
                  <c:v>120</c:v>
                </c:pt>
                <c:pt idx="23">
                  <c:v>91</c:v>
                </c:pt>
                <c:pt idx="24">
                  <c:v>63</c:v>
                </c:pt>
                <c:pt idx="25">
                  <c:v>114</c:v>
                </c:pt>
                <c:pt idx="26">
                  <c:v>88</c:v>
                </c:pt>
                <c:pt idx="27">
                  <c:v>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DE-46D0-9CBD-D00A51FA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2"/>
        <c:axId val="177225728"/>
        <c:axId val="177227264"/>
      </c:barChart>
      <c:catAx>
        <c:axId val="17722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effectLst>
            <a:outerShdw blurRad="50800" dist="50800" dir="5400000" algn="ctr" rotWithShape="0">
              <a:schemeClr val="bg1">
                <a:lumMod val="95000"/>
              </a:schemeClr>
            </a:outerShdw>
            <a:softEdge rad="660400"/>
          </a:effectLst>
        </c:spPr>
        <c:txPr>
          <a:bodyPr rot="-3000000"/>
          <a:lstStyle/>
          <a:p>
            <a:pPr>
              <a:defRPr/>
            </a:pPr>
            <a:endParaRPr lang="ru-RU"/>
          </a:p>
        </c:txPr>
        <c:crossAx val="177227264"/>
        <c:crosses val="autoZero"/>
        <c:auto val="1"/>
        <c:lblAlgn val="ctr"/>
        <c:lblOffset val="100"/>
        <c:tickMarkSkip val="2"/>
        <c:noMultiLvlLbl val="0"/>
      </c:catAx>
      <c:valAx>
        <c:axId val="177227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7225728"/>
        <c:crosses val="autoZero"/>
        <c:crossBetween val="between"/>
      </c:valAx>
      <c:spPr>
        <a:noFill/>
        <a:ln w="25400">
          <a:noFill/>
        </a:ln>
        <a:scene3d>
          <a:camera prst="orthographicFront"/>
          <a:lightRig rig="threePt" dir="t"/>
        </a:scene3d>
        <a:sp3d/>
      </c:spPr>
    </c:plotArea>
    <c:legend>
      <c:legendPos val="b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9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65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aseline="0"/>
              <a:t>Число единиц специализированного оборудования для инвалидов</a:t>
            </a:r>
          </a:p>
          <a:p>
            <a:pPr>
              <a:defRPr/>
            </a:pPr>
            <a:endParaRPr lang="ru-RU"/>
          </a:p>
        </c:rich>
      </c:tx>
      <c:layout>
        <c:manualLayout>
          <c:xMode val="edge"/>
          <c:yMode val="edge"/>
          <c:x val="0.141234776356893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82244473214044E-2"/>
          <c:y val="0.11159305647844694"/>
          <c:w val="0.85126681500445567"/>
          <c:h val="0.59132991166276239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13335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база'!$Y$8:$Y$35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D3-4352-A47E-2903795E0289}"/>
            </c:ext>
          </c:extLst>
        </c:ser>
        <c:ser>
          <c:idx val="1"/>
          <c:order val="1"/>
          <c:tx>
            <c:v>2022г.</c:v>
          </c:tx>
          <c:spPr>
            <a:ln cmpd="sng"/>
            <a:effectLst>
              <a:glow rad="381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>
                <a:rot lat="0" lon="0" rev="6600000"/>
              </a:lightRig>
            </a:scene3d>
            <a:sp3d>
              <a:bevelT w="6350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база'!$Z$8:$Z$35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D3-4352-A47E-2903795E0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2"/>
        <c:axId val="177261952"/>
        <c:axId val="177271936"/>
      </c:barChart>
      <c:catAx>
        <c:axId val="177261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effectLst>
            <a:outerShdw blurRad="50800" dist="50800" dir="5400000" algn="ctr" rotWithShape="0">
              <a:schemeClr val="bg1">
                <a:lumMod val="95000"/>
              </a:schemeClr>
            </a:outerShdw>
            <a:softEdge rad="660400"/>
          </a:effectLst>
        </c:spPr>
        <c:txPr>
          <a:bodyPr rot="-3000000"/>
          <a:lstStyle/>
          <a:p>
            <a:pPr>
              <a:defRPr/>
            </a:pPr>
            <a:endParaRPr lang="ru-RU"/>
          </a:p>
        </c:txPr>
        <c:crossAx val="177271936"/>
        <c:crosses val="autoZero"/>
        <c:auto val="1"/>
        <c:lblAlgn val="ctr"/>
        <c:lblOffset val="100"/>
        <c:tickMarkSkip val="2"/>
        <c:noMultiLvlLbl val="0"/>
      </c:catAx>
      <c:valAx>
        <c:axId val="177271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7261952"/>
        <c:crosses val="autoZero"/>
        <c:crossBetween val="between"/>
      </c:valAx>
      <c:spPr>
        <a:noFill/>
        <a:ln w="25400">
          <a:noFill/>
        </a:ln>
        <a:scene3d>
          <a:camera prst="orthographicFront"/>
          <a:lightRig rig="threePt" dir="t"/>
        </a:scene3d>
        <a:sp3d/>
      </c:spPr>
    </c:plotArea>
    <c:legend>
      <c:legendPos val="b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9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65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baseline="0"/>
              <a:t>Число зданий требующих капитального ремонта</a:t>
            </a:r>
          </a:p>
          <a:p>
            <a:pPr>
              <a:defRPr/>
            </a:pPr>
            <a:endParaRPr lang="ru-RU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82244473214044E-2"/>
          <c:y val="0.11159305647844694"/>
          <c:w val="0.85126681500445567"/>
          <c:h val="0.59132991166276239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13335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база'!$AE$8:$AE$35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  <c:pt idx="27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50-431B-844B-9C021FD422AA}"/>
            </c:ext>
          </c:extLst>
        </c:ser>
        <c:ser>
          <c:idx val="1"/>
          <c:order val="1"/>
          <c:tx>
            <c:v>2022г.</c:v>
          </c:tx>
          <c:spPr>
            <a:ln cmpd="sng"/>
            <a:effectLst>
              <a:glow rad="381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>
                <a:rot lat="0" lon="0" rev="6600000"/>
              </a:lightRig>
            </a:scene3d>
            <a:sp3d>
              <a:bevelT w="63500" h="25400"/>
            </a:sp3d>
          </c:spPr>
          <c:invertIfNegative val="0"/>
          <c:cat>
            <c:strRef>
              <c:f>'Материально-техническая база'!$C$8:$C$35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'Материально-техническая база'!$AF$8:$AF$35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  <c:pt idx="2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50-431B-844B-9C021FD4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2"/>
        <c:axId val="215706240"/>
        <c:axId val="215712128"/>
      </c:barChart>
      <c:catAx>
        <c:axId val="215706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effectLst>
            <a:outerShdw blurRad="50800" dist="50800" dir="5400000" algn="ctr" rotWithShape="0">
              <a:schemeClr val="bg1">
                <a:lumMod val="95000"/>
              </a:schemeClr>
            </a:outerShdw>
            <a:softEdge rad="660400"/>
          </a:effectLst>
        </c:spPr>
        <c:txPr>
          <a:bodyPr rot="-3000000"/>
          <a:lstStyle/>
          <a:p>
            <a:pPr>
              <a:defRPr/>
            </a:pPr>
            <a:endParaRPr lang="ru-RU"/>
          </a:p>
        </c:txPr>
        <c:crossAx val="215712128"/>
        <c:crosses val="autoZero"/>
        <c:auto val="1"/>
        <c:lblAlgn val="ctr"/>
        <c:lblOffset val="100"/>
        <c:tickMarkSkip val="2"/>
        <c:noMultiLvlLbl val="0"/>
      </c:catAx>
      <c:valAx>
        <c:axId val="215712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5706240"/>
        <c:crosses val="autoZero"/>
        <c:crossBetween val="between"/>
      </c:valAx>
      <c:spPr>
        <a:noFill/>
        <a:ln w="25400">
          <a:noFill/>
        </a:ln>
        <a:scene3d>
          <a:camera prst="orthographicFront"/>
          <a:lightRig rig="threePt" dir="t"/>
        </a:scene3d>
        <a:sp3d/>
      </c:spPr>
    </c:plotArea>
    <c:legend>
      <c:legendPos val="b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9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65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Число</a:t>
            </a:r>
            <a:r>
              <a:rPr lang="ru-RU" baseline="0"/>
              <a:t> зданий в аварийном состоянии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397672808632603E-2"/>
          <c:y val="0.12557203497958852"/>
          <c:w val="0.85199279629587843"/>
          <c:h val="0.8581504470111153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'Материально-техническая база'!$Q$93</c:f>
              <c:strCache>
                <c:ptCount val="1"/>
                <c:pt idx="0">
                  <c:v>2021г.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2170902305533799E-2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 sz="1800" b="1"/>
                      <a:t>0</a:t>
                    </a:r>
                    <a:endParaRPr lang="en-US" sz="1100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93-4E9B-9C03-2D5A676D7B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'Материально-техническая база'!$Q$94:$R$94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'Материально-техническая база'!$R$94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pyramid"/>
          <c:extLst xmlns:c16r2="http://schemas.microsoft.com/office/drawing/2015/06/chart">
            <c:ext xmlns:c16="http://schemas.microsoft.com/office/drawing/2014/chart" uri="{C3380CC4-5D6E-409C-BE32-E72D297353CC}">
              <c16:uniqueId val="{00000003-3093-4E9B-9C03-2D5A676D7B98}"/>
            </c:ext>
          </c:extLst>
        </c:ser>
        <c:ser>
          <c:idx val="0"/>
          <c:order val="1"/>
          <c:tx>
            <c:strRef>
              <c:f>'Материально-техническая база'!$AI$6:$AI$7</c:f>
              <c:strCache>
                <c:ptCount val="1"/>
                <c:pt idx="0">
                  <c:v>2022г.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6559525848148592E-2"/>
                  <c:y val="-1.467039086667881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rPr>
                      <a:t>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6.3985244241760428E-2"/>
                      <c:h val="0.117910037424723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67D-464D-8506-01BD497D0E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hape val="pyramid"/>
          <c:extLst xmlns:c16r2="http://schemas.microsoft.com/office/drawing/2015/06/chart">
            <c:ext xmlns:c16="http://schemas.microsoft.com/office/drawing/2014/chart" uri="{C3380CC4-5D6E-409C-BE32-E72D297353CC}">
              <c16:uniqueId val="{00000002-E67D-464D-8506-01BD497D0E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15818624"/>
        <c:axId val="215820160"/>
        <c:axId val="0"/>
      </c:bar3DChart>
      <c:catAx>
        <c:axId val="21581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820160"/>
        <c:crosses val="autoZero"/>
        <c:auto val="1"/>
        <c:lblAlgn val="ctr"/>
        <c:lblOffset val="100"/>
        <c:noMultiLvlLbl val="0"/>
      </c:catAx>
      <c:valAx>
        <c:axId val="215820160"/>
        <c:scaling>
          <c:orientation val="minMax"/>
          <c:max val="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5818624"/>
        <c:crosses val="autoZero"/>
        <c:crossBetween val="between"/>
        <c:majorUnit val="1"/>
        <c:minorUnit val="4.0000000000000008E-2"/>
      </c:valAx>
    </c:plotArea>
    <c:legend>
      <c:legendPos val="r"/>
      <c:layout>
        <c:manualLayout>
          <c:xMode val="edge"/>
          <c:yMode val="edge"/>
          <c:x val="0.87726439752765384"/>
          <c:y val="0.48476033075903163"/>
          <c:w val="7.8930458903431366E-2"/>
          <c:h val="9.6466693592137095E-2"/>
        </c:manualLayout>
      </c:layout>
      <c:overlay val="0"/>
      <c:spPr>
        <a:noFill/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37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Число</a:t>
            </a:r>
            <a:r>
              <a:rPr lang="ru-RU" sz="1600" baseline="0"/>
              <a:t> коллективов, имеющих звание народный</a:t>
            </a:r>
            <a:endParaRPr lang="ru-RU" sz="1600"/>
          </a:p>
        </c:rich>
      </c:tx>
      <c:layout>
        <c:manualLayout>
          <c:xMode val="edge"/>
          <c:yMode val="edge"/>
          <c:x val="0.16310080307306188"/>
          <c:y val="9.87481789254798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572446916813304E-2"/>
          <c:y val="7.7967270771099162E-2"/>
          <c:w val="0.83567170322883522"/>
          <c:h val="0.60173197773222431"/>
        </c:manualLayout>
      </c:layout>
      <c:barChart>
        <c:barDir val="col"/>
        <c:grouping val="clustered"/>
        <c:varyColors val="0"/>
        <c:ser>
          <c:idx val="0"/>
          <c:order val="0"/>
          <c:tx>
            <c:v>2021г.</c:v>
          </c:tx>
          <c:spPr>
            <a:solidFill>
              <a:srgbClr val="89CAD7"/>
            </a:solidFill>
          </c:spPr>
          <c:invertIfNegative val="0"/>
          <c:cat>
            <c:strRef>
              <c:f>'Клубные формирования'!$AA$12:$AA$39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формирования'!$AB$12:$AB$39</c:f>
              <c:numCache>
                <c:formatCode>General</c:formatCode>
                <c:ptCount val="28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9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10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  <c:pt idx="2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67-4E55-A0DA-20BD3CEDBD7D}"/>
            </c:ext>
          </c:extLst>
        </c:ser>
        <c:ser>
          <c:idx val="1"/>
          <c:order val="1"/>
          <c:tx>
            <c:v>2022г.</c:v>
          </c:tx>
          <c:spPr>
            <a:solidFill>
              <a:schemeClr val="accent1"/>
            </a:solidFill>
          </c:spPr>
          <c:invertIfNegative val="0"/>
          <c:cat>
            <c:strRef>
              <c:f>'Клубные формирования'!$AA$12:$AA$39</c:f>
              <c:strCache>
                <c:ptCount val="28"/>
                <c:pt idx="0">
                  <c:v>Г.о.Вичуга</c:v>
                </c:pt>
                <c:pt idx="1">
                  <c:v>Г.о. Иваново (ЦКиО)</c:v>
                </c:pt>
                <c:pt idx="2">
                  <c:v>Г.о. Иваново (ОКМЦКТ)</c:v>
                </c:pt>
                <c:pt idx="3">
                  <c:v>Г.о.Кинешма</c:v>
                </c:pt>
                <c:pt idx="4">
                  <c:v>Г.о.Кохма</c:v>
                </c:pt>
                <c:pt idx="5">
                  <c:v>Г.о.Тейково</c:v>
                </c:pt>
                <c:pt idx="6">
                  <c:v>Г.о.Шуя</c:v>
                </c:pt>
                <c:pt idx="7">
                  <c:v>Верхнеландеховский</c:v>
                </c:pt>
                <c:pt idx="8">
                  <c:v>Вичугский</c:v>
                </c:pt>
                <c:pt idx="9">
                  <c:v>Гаврилово-Пос.</c:v>
                </c:pt>
                <c:pt idx="10">
                  <c:v>Заволжский</c:v>
                </c:pt>
                <c:pt idx="11">
                  <c:v>Ивановский</c:v>
                </c:pt>
                <c:pt idx="12">
                  <c:v>Ильинский</c:v>
                </c:pt>
                <c:pt idx="13">
                  <c:v>Кинешемский</c:v>
                </c:pt>
                <c:pt idx="14">
                  <c:v>Комсомольский</c:v>
                </c:pt>
                <c:pt idx="15">
                  <c:v>Лежневский</c:v>
                </c:pt>
                <c:pt idx="16">
                  <c:v>Лухский</c:v>
                </c:pt>
                <c:pt idx="17">
                  <c:v>Палехский</c:v>
                </c:pt>
                <c:pt idx="18">
                  <c:v>Пестяковский</c:v>
                </c:pt>
                <c:pt idx="19">
                  <c:v>Приволжский</c:v>
                </c:pt>
                <c:pt idx="20">
                  <c:v>Пучежский</c:v>
                </c:pt>
                <c:pt idx="21">
                  <c:v>Родниковский</c:v>
                </c:pt>
                <c:pt idx="22">
                  <c:v>Савинский</c:v>
                </c:pt>
                <c:pt idx="23">
                  <c:v>Тейковский</c:v>
                </c:pt>
                <c:pt idx="24">
                  <c:v>Фурмановский</c:v>
                </c:pt>
                <c:pt idx="25">
                  <c:v>Шуйский</c:v>
                </c:pt>
                <c:pt idx="26">
                  <c:v>Южский</c:v>
                </c:pt>
                <c:pt idx="27">
                  <c:v>Юрьевецкий</c:v>
                </c:pt>
              </c:strCache>
            </c:strRef>
          </c:cat>
          <c:val>
            <c:numRef>
              <c:f>'Клубные формирования'!$AC$12:$AC$39</c:f>
              <c:numCache>
                <c:formatCode>General</c:formatCode>
                <c:ptCount val="28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10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10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  <c:pt idx="2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67-4E55-A0DA-20BD3CEDB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845312"/>
        <c:axId val="214846848"/>
      </c:barChart>
      <c:catAx>
        <c:axId val="21484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4846848"/>
        <c:crosses val="autoZero"/>
        <c:auto val="1"/>
        <c:lblAlgn val="ctr"/>
        <c:lblOffset val="100"/>
        <c:noMultiLvlLbl val="0"/>
      </c:catAx>
      <c:valAx>
        <c:axId val="21484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8453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91752243370880904"/>
          <c:y val="0.42209615204359002"/>
          <c:w val="8.2477582224135482E-2"/>
          <c:h val="0.11904365110117178"/>
        </c:manualLayout>
      </c:layout>
      <c:overlay val="0"/>
    </c:legend>
    <c:plotVisOnly val="1"/>
    <c:dispBlanksAs val="gap"/>
    <c:showDLblsOverMax val="0"/>
  </c:chart>
  <c:spPr>
    <a:gradFill>
      <a:gsLst>
        <a:gs pos="66000">
          <a:schemeClr val="accent3">
            <a:lumMod val="28000"/>
            <a:lumOff val="72000"/>
          </a:schemeClr>
        </a:gs>
        <a:gs pos="100000">
          <a:schemeClr val="tx2">
            <a:lumMod val="18000"/>
            <a:lumOff val="82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500062</xdr:colOff>
      <xdr:row>62</xdr:row>
      <xdr:rowOff>41953</xdr:rowOff>
    </xdr:from>
    <xdr:to>
      <xdr:col>33</xdr:col>
      <xdr:colOff>95249</xdr:colOff>
      <xdr:row>87</xdr:row>
      <xdr:rowOff>103866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106930</xdr:colOff>
      <xdr:row>62</xdr:row>
      <xdr:rowOff>13152</xdr:rowOff>
    </xdr:from>
    <xdr:to>
      <xdr:col>10</xdr:col>
      <xdr:colOff>186304</xdr:colOff>
      <xdr:row>87</xdr:row>
      <xdr:rowOff>39346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225880</xdr:colOff>
      <xdr:row>62</xdr:row>
      <xdr:rowOff>15648</xdr:rowOff>
    </xdr:from>
    <xdr:to>
      <xdr:col>21</xdr:col>
      <xdr:colOff>416379</xdr:colOff>
      <xdr:row>87</xdr:row>
      <xdr:rowOff>41842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89580</xdr:colOff>
      <xdr:row>36</xdr:row>
      <xdr:rowOff>75973</xdr:rowOff>
    </xdr:from>
    <xdr:to>
      <xdr:col>10</xdr:col>
      <xdr:colOff>176892</xdr:colOff>
      <xdr:row>61</xdr:row>
      <xdr:rowOff>102167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198437</xdr:colOff>
      <xdr:row>36</xdr:row>
      <xdr:rowOff>85045</xdr:rowOff>
    </xdr:from>
    <xdr:to>
      <xdr:col>21</xdr:col>
      <xdr:colOff>388936</xdr:colOff>
      <xdr:row>61</xdr:row>
      <xdr:rowOff>111239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266701</xdr:colOff>
      <xdr:row>87</xdr:row>
      <xdr:rowOff>94797</xdr:rowOff>
    </xdr:from>
    <xdr:to>
      <xdr:col>21</xdr:col>
      <xdr:colOff>457200</xdr:colOff>
      <xdr:row>112</xdr:row>
      <xdr:rowOff>120991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527957</xdr:colOff>
      <xdr:row>36</xdr:row>
      <xdr:rowOff>106135</xdr:rowOff>
    </xdr:from>
    <xdr:to>
      <xdr:col>33</xdr:col>
      <xdr:colOff>104094</xdr:colOff>
      <xdr:row>61</xdr:row>
      <xdr:rowOff>132329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422126</xdr:colOff>
      <xdr:row>36</xdr:row>
      <xdr:rowOff>164192</xdr:rowOff>
    </xdr:from>
    <xdr:to>
      <xdr:col>45</xdr:col>
      <xdr:colOff>32356</xdr:colOff>
      <xdr:row>61</xdr:row>
      <xdr:rowOff>162983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46760</xdr:colOff>
      <xdr:row>41</xdr:row>
      <xdr:rowOff>15201</xdr:rowOff>
    </xdr:from>
    <xdr:to>
      <xdr:col>34</xdr:col>
      <xdr:colOff>42335</xdr:colOff>
      <xdr:row>61</xdr:row>
      <xdr:rowOff>63500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158750</xdr:colOff>
      <xdr:row>41</xdr:row>
      <xdr:rowOff>10583</xdr:rowOff>
    </xdr:from>
    <xdr:to>
      <xdr:col>44</xdr:col>
      <xdr:colOff>481541</xdr:colOff>
      <xdr:row>61</xdr:row>
      <xdr:rowOff>74082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280458</xdr:colOff>
      <xdr:row>61</xdr:row>
      <xdr:rowOff>127000</xdr:rowOff>
    </xdr:from>
    <xdr:to>
      <xdr:col>38</xdr:col>
      <xdr:colOff>503766</xdr:colOff>
      <xdr:row>80</xdr:row>
      <xdr:rowOff>155575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366611</xdr:colOff>
      <xdr:row>64</xdr:row>
      <xdr:rowOff>96673</xdr:rowOff>
    </xdr:from>
    <xdr:to>
      <xdr:col>11</xdr:col>
      <xdr:colOff>233808</xdr:colOff>
      <xdr:row>81</xdr:row>
      <xdr:rowOff>76637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19</xdr:col>
      <xdr:colOff>336177</xdr:colOff>
      <xdr:row>83</xdr:row>
      <xdr:rowOff>33618</xdr:rowOff>
    </xdr:from>
    <xdr:ext cx="18473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2212602" y="20855268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ctr">
          <a:spAutoFit/>
        </a:bodyPr>
        <a:lstStyle/>
        <a:p>
          <a:endParaRPr lang="ru-RU" sz="1200" b="1"/>
        </a:p>
      </xdr:txBody>
    </xdr:sp>
    <xdr:clientData/>
  </xdr:oneCellAnchor>
  <xdr:oneCellAnchor>
    <xdr:from>
      <xdr:col>19</xdr:col>
      <xdr:colOff>560294</xdr:colOff>
      <xdr:row>90</xdr:row>
      <xdr:rowOff>33618</xdr:rowOff>
    </xdr:from>
    <xdr:ext cx="184731" cy="280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2436719" y="22198293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 b="1"/>
        </a:p>
      </xdr:txBody>
    </xdr:sp>
    <xdr:clientData/>
  </xdr:oneCellAnchor>
  <xdr:oneCellAnchor>
    <xdr:from>
      <xdr:col>19</xdr:col>
      <xdr:colOff>403411</xdr:colOff>
      <xdr:row>87</xdr:row>
      <xdr:rowOff>179295</xdr:rowOff>
    </xdr:from>
    <xdr:ext cx="184731" cy="280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2279836" y="2177247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 b="1"/>
        </a:p>
      </xdr:txBody>
    </xdr:sp>
    <xdr:clientData/>
  </xdr:oneCellAnchor>
  <xdr:oneCellAnchor>
    <xdr:from>
      <xdr:col>20</xdr:col>
      <xdr:colOff>89647</xdr:colOff>
      <xdr:row>88</xdr:row>
      <xdr:rowOff>33619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/>
      </xdr:nvSpPr>
      <xdr:spPr>
        <a:xfrm>
          <a:off x="2737597" y="2181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11</xdr:col>
      <xdr:colOff>299357</xdr:colOff>
      <xdr:row>64</xdr:row>
      <xdr:rowOff>90558</xdr:rowOff>
    </xdr:from>
    <xdr:to>
      <xdr:col>24</xdr:col>
      <xdr:colOff>40820</xdr:colOff>
      <xdr:row>81</xdr:row>
      <xdr:rowOff>95250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391166</xdr:colOff>
      <xdr:row>81</xdr:row>
      <xdr:rowOff>96235</xdr:rowOff>
    </xdr:from>
    <xdr:to>
      <xdr:col>11</xdr:col>
      <xdr:colOff>247415</xdr:colOff>
      <xdr:row>99</xdr:row>
      <xdr:rowOff>47187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313292</xdr:colOff>
      <xdr:row>81</xdr:row>
      <xdr:rowOff>112688</xdr:rowOff>
    </xdr:from>
    <xdr:to>
      <xdr:col>24</xdr:col>
      <xdr:colOff>68035</xdr:colOff>
      <xdr:row>99</xdr:row>
      <xdr:rowOff>39210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307975</xdr:colOff>
      <xdr:row>99</xdr:row>
      <xdr:rowOff>56648</xdr:rowOff>
    </xdr:from>
    <xdr:to>
      <xdr:col>24</xdr:col>
      <xdr:colOff>54429</xdr:colOff>
      <xdr:row>117</xdr:row>
      <xdr:rowOff>90370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361294</xdr:colOff>
      <xdr:row>99</xdr:row>
      <xdr:rowOff>72915</xdr:rowOff>
    </xdr:from>
    <xdr:to>
      <xdr:col>11</xdr:col>
      <xdr:colOff>218966</xdr:colOff>
      <xdr:row>117</xdr:row>
      <xdr:rowOff>87587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205719</xdr:colOff>
      <xdr:row>117</xdr:row>
      <xdr:rowOff>170903</xdr:rowOff>
    </xdr:from>
    <xdr:to>
      <xdr:col>18</xdr:col>
      <xdr:colOff>266153</xdr:colOff>
      <xdr:row>135</xdr:row>
      <xdr:rowOff>180427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0.16288</cdr:x>
      <cdr:y>0.90262</cdr:y>
    </cdr:from>
    <cdr:to>
      <cdr:x>0.25668</cdr:x>
      <cdr:y>0.99105</cdr:y>
    </cdr:to>
    <cdr:sp macro="" textlink="">
      <cdr:nvSpPr>
        <cdr:cNvPr id="2" name="Прямоугольник 1">
          <a:extLst xmlns:a="http://schemas.openxmlformats.org/drawingml/2006/main">
            <a:ext uri="{FF2B5EF4-FFF2-40B4-BE49-F238E27FC236}">
              <a16:creationId xmlns:a16="http://schemas.microsoft.com/office/drawing/2014/main" xmlns="" id="{9721E75D-A030-4C75-A4E2-1807A35644C5}"/>
            </a:ext>
          </a:extLst>
        </cdr:cNvPr>
        <cdr:cNvSpPr/>
      </cdr:nvSpPr>
      <cdr:spPr>
        <a:xfrm xmlns:a="http://schemas.openxmlformats.org/drawingml/2006/main">
          <a:off x="1045671" y="2793671"/>
          <a:ext cx="602154" cy="2737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>
              <a:solidFill>
                <a:sysClr val="windowText" lastClr="000000"/>
              </a:solidFill>
            </a:rPr>
            <a:t>2021 г.</a:t>
          </a:r>
        </a:p>
      </cdr:txBody>
    </cdr:sp>
  </cdr:relSizeAnchor>
  <cdr:relSizeAnchor xmlns:cdr="http://schemas.openxmlformats.org/drawingml/2006/chartDrawing">
    <cdr:from>
      <cdr:x>0.41038</cdr:x>
      <cdr:y>0.90074</cdr:y>
    </cdr:from>
    <cdr:to>
      <cdr:x>0.50418</cdr:x>
      <cdr:y>0.98918</cdr:y>
    </cdr:to>
    <cdr:sp macro="" textlink="">
      <cdr:nvSpPr>
        <cdr:cNvPr id="4" name="Прямоугольник 3">
          <a:extLst xmlns:a="http://schemas.openxmlformats.org/drawingml/2006/main">
            <a:ext uri="{FF2B5EF4-FFF2-40B4-BE49-F238E27FC236}">
              <a16:creationId xmlns:a16="http://schemas.microsoft.com/office/drawing/2014/main" xmlns="" id="{6965CFC3-FD51-4B59-836C-152CA71F4E36}"/>
            </a:ext>
          </a:extLst>
        </cdr:cNvPr>
        <cdr:cNvSpPr/>
      </cdr:nvSpPr>
      <cdr:spPr>
        <a:xfrm xmlns:a="http://schemas.openxmlformats.org/drawingml/2006/main">
          <a:off x="2634593" y="2787869"/>
          <a:ext cx="602154" cy="2737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>
              <a:solidFill>
                <a:sysClr val="windowText" lastClr="000000"/>
              </a:solidFill>
            </a:rPr>
            <a:t>2022 г</a:t>
          </a:r>
          <a:r>
            <a:rPr lang="ru-RU">
              <a:solidFill>
                <a:schemeClr val="tx2">
                  <a:lumMod val="75000"/>
                </a:schemeClr>
              </a:solidFill>
            </a:rPr>
            <a:t>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0.16394</cdr:x>
      <cdr:y>0.91018</cdr:y>
    </cdr:from>
    <cdr:to>
      <cdr:x>0.26922</cdr:x>
      <cdr:y>1</cdr:y>
    </cdr:to>
    <cdr:sp macro="" textlink="">
      <cdr:nvSpPr>
        <cdr:cNvPr id="2" name="Прямоугольник 1">
          <a:extLst xmlns:a="http://schemas.openxmlformats.org/drawingml/2006/main">
            <a:ext uri="{FF2B5EF4-FFF2-40B4-BE49-F238E27FC236}">
              <a16:creationId xmlns:a16="http://schemas.microsoft.com/office/drawing/2014/main" xmlns="" id="{6965CFC3-FD51-4B59-836C-152CA71F4E36}"/>
            </a:ext>
          </a:extLst>
        </cdr:cNvPr>
        <cdr:cNvSpPr/>
      </cdr:nvSpPr>
      <cdr:spPr>
        <a:xfrm xmlns:a="http://schemas.openxmlformats.org/drawingml/2006/main">
          <a:off x="937611" y="2773746"/>
          <a:ext cx="602154" cy="2737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>
              <a:solidFill>
                <a:sysClr val="windowText" lastClr="000000"/>
              </a:solidFill>
            </a:rPr>
            <a:t>2021 г.</a:t>
          </a:r>
        </a:p>
      </cdr:txBody>
    </cdr:sp>
  </cdr:relSizeAnchor>
  <cdr:relSizeAnchor xmlns:cdr="http://schemas.openxmlformats.org/drawingml/2006/chartDrawing">
    <cdr:from>
      <cdr:x>0.43576</cdr:x>
      <cdr:y>0.91018</cdr:y>
    </cdr:from>
    <cdr:to>
      <cdr:x>0.54104</cdr:x>
      <cdr:y>1</cdr:y>
    </cdr:to>
    <cdr:sp macro="" textlink="">
      <cdr:nvSpPr>
        <cdr:cNvPr id="3" name="Прямоугольник 2">
          <a:extLst xmlns:a="http://schemas.openxmlformats.org/drawingml/2006/main">
            <a:ext uri="{FF2B5EF4-FFF2-40B4-BE49-F238E27FC236}">
              <a16:creationId xmlns:a16="http://schemas.microsoft.com/office/drawing/2014/main" xmlns="" id="{22659823-E33A-4909-BA31-6A8FB954B4B7}"/>
            </a:ext>
          </a:extLst>
        </cdr:cNvPr>
        <cdr:cNvSpPr/>
      </cdr:nvSpPr>
      <cdr:spPr>
        <a:xfrm xmlns:a="http://schemas.openxmlformats.org/drawingml/2006/main">
          <a:off x="2492266" y="2773746"/>
          <a:ext cx="602154" cy="2737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>
              <a:solidFill>
                <a:sysClr val="windowText" lastClr="000000"/>
              </a:solidFill>
            </a:rPr>
            <a:t>2022 г.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61231</xdr:colOff>
      <xdr:row>65</xdr:row>
      <xdr:rowOff>176273</xdr:rowOff>
    </xdr:from>
    <xdr:to>
      <xdr:col>11</xdr:col>
      <xdr:colOff>127000</xdr:colOff>
      <xdr:row>84</xdr:row>
      <xdr:rowOff>222250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84</xdr:row>
      <xdr:rowOff>247423</xdr:rowOff>
    </xdr:from>
    <xdr:to>
      <xdr:col>11</xdr:col>
      <xdr:colOff>127000</xdr:colOff>
      <xdr:row>103</xdr:row>
      <xdr:rowOff>79375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166687</xdr:colOff>
      <xdr:row>84</xdr:row>
      <xdr:rowOff>251959</xdr:rowOff>
    </xdr:from>
    <xdr:to>
      <xdr:col>24</xdr:col>
      <xdr:colOff>111125</xdr:colOff>
      <xdr:row>103</xdr:row>
      <xdr:rowOff>63500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149677</xdr:colOff>
      <xdr:row>65</xdr:row>
      <xdr:rowOff>173376</xdr:rowOff>
    </xdr:from>
    <xdr:to>
      <xdr:col>24</xdr:col>
      <xdr:colOff>142875</xdr:colOff>
      <xdr:row>84</xdr:row>
      <xdr:rowOff>222250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133236</xdr:colOff>
      <xdr:row>103</xdr:row>
      <xdr:rowOff>106479</xdr:rowOff>
    </xdr:from>
    <xdr:to>
      <xdr:col>24</xdr:col>
      <xdr:colOff>95250</xdr:colOff>
      <xdr:row>125</xdr:row>
      <xdr:rowOff>63500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103</xdr:row>
      <xdr:rowOff>117247</xdr:rowOff>
    </xdr:from>
    <xdr:to>
      <xdr:col>11</xdr:col>
      <xdr:colOff>79375</xdr:colOff>
      <xdr:row>125</xdr:row>
      <xdr:rowOff>31749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521608</xdr:colOff>
      <xdr:row>1</xdr:row>
      <xdr:rowOff>200478</xdr:rowOff>
    </xdr:from>
    <xdr:to>
      <xdr:col>32</xdr:col>
      <xdr:colOff>555625</xdr:colOff>
      <xdr:row>21</xdr:row>
      <xdr:rowOff>127000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103188</xdr:colOff>
      <xdr:row>1</xdr:row>
      <xdr:rowOff>196584</xdr:rowOff>
    </xdr:from>
    <xdr:to>
      <xdr:col>44</xdr:col>
      <xdr:colOff>555625</xdr:colOff>
      <xdr:row>21</xdr:row>
      <xdr:rowOff>127000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33</xdr:col>
      <xdr:colOff>152930</xdr:colOff>
      <xdr:row>21</xdr:row>
      <xdr:rowOff>225158</xdr:rowOff>
    </xdr:from>
    <xdr:to>
      <xdr:col>44</xdr:col>
      <xdr:colOff>555625</xdr:colOff>
      <xdr:row>39</xdr:row>
      <xdr:rowOff>238125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500062</xdr:colOff>
      <xdr:row>21</xdr:row>
      <xdr:rowOff>216014</xdr:rowOff>
    </xdr:from>
    <xdr:to>
      <xdr:col>33</xdr:col>
      <xdr:colOff>15875</xdr:colOff>
      <xdr:row>39</xdr:row>
      <xdr:rowOff>222249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108517</xdr:colOff>
      <xdr:row>37</xdr:row>
      <xdr:rowOff>170770</xdr:rowOff>
    </xdr:from>
    <xdr:to>
      <xdr:col>8</xdr:col>
      <xdr:colOff>238125</xdr:colOff>
      <xdr:row>53</xdr:row>
      <xdr:rowOff>52388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265339</xdr:colOff>
      <xdr:row>37</xdr:row>
      <xdr:rowOff>163966</xdr:rowOff>
    </xdr:from>
    <xdr:to>
      <xdr:col>17</xdr:col>
      <xdr:colOff>277245</xdr:colOff>
      <xdr:row>53</xdr:row>
      <xdr:rowOff>59531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108857</xdr:colOff>
      <xdr:row>53</xdr:row>
      <xdr:rowOff>89807</xdr:rowOff>
    </xdr:from>
    <xdr:to>
      <xdr:col>8</xdr:col>
      <xdr:colOff>226219</xdr:colOff>
      <xdr:row>68</xdr:row>
      <xdr:rowOff>175532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271464</xdr:colOff>
      <xdr:row>53</xdr:row>
      <xdr:rowOff>109197</xdr:rowOff>
    </xdr:from>
    <xdr:to>
      <xdr:col>17</xdr:col>
      <xdr:colOff>290513</xdr:colOff>
      <xdr:row>68</xdr:row>
      <xdr:rowOff>185398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4"/>
  <sheetViews>
    <sheetView topLeftCell="P27" zoomScale="70" zoomScaleNormal="70" workbookViewId="0">
      <selection activeCell="AQ70" sqref="AQ70"/>
    </sheetView>
  </sheetViews>
  <sheetFormatPr defaultRowHeight="15" x14ac:dyDescent="0.25"/>
  <cols>
    <col min="3" max="3" width="29.140625" customWidth="1"/>
  </cols>
  <sheetData>
    <row r="1" spans="1:45" ht="25.5" x14ac:dyDescent="0.35">
      <c r="A1" s="231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1"/>
      <c r="AC1" s="1"/>
      <c r="AD1" s="1"/>
      <c r="AE1" s="1"/>
      <c r="AF1" s="1"/>
      <c r="AG1" s="1"/>
      <c r="AH1" s="1"/>
      <c r="AI1" s="1"/>
      <c r="AJ1" s="1"/>
    </row>
    <row r="2" spans="1:45" ht="18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3"/>
      <c r="V2" s="3"/>
      <c r="W2" s="3"/>
      <c r="X2" s="3"/>
      <c r="Y2" s="3"/>
      <c r="Z2" s="3"/>
      <c r="AA2" s="1"/>
      <c r="AB2" s="1"/>
      <c r="AC2" s="3"/>
      <c r="AD2" s="1"/>
      <c r="AE2" s="1"/>
      <c r="AF2" s="1"/>
      <c r="AG2" s="1"/>
      <c r="AH2" s="1"/>
      <c r="AI2" s="1"/>
      <c r="AJ2" s="1"/>
    </row>
    <row r="3" spans="1:45" ht="15" customHeight="1" x14ac:dyDescent="0.25">
      <c r="A3" s="1"/>
      <c r="B3" s="243" t="s">
        <v>1</v>
      </c>
      <c r="C3" s="246" t="s">
        <v>2</v>
      </c>
      <c r="D3" s="251" t="s">
        <v>3</v>
      </c>
      <c r="E3" s="252"/>
      <c r="F3" s="253"/>
      <c r="G3" s="260" t="s">
        <v>5</v>
      </c>
      <c r="H3" s="252"/>
      <c r="I3" s="253"/>
      <c r="J3" s="233" t="s">
        <v>6</v>
      </c>
      <c r="K3" s="234"/>
      <c r="L3" s="235"/>
      <c r="M3" s="233" t="s">
        <v>7</v>
      </c>
      <c r="N3" s="234"/>
      <c r="O3" s="235"/>
      <c r="P3" s="239" t="s">
        <v>8</v>
      </c>
      <c r="Q3" s="234"/>
      <c r="R3" s="240"/>
      <c r="S3" s="233" t="s">
        <v>9</v>
      </c>
      <c r="T3" s="234"/>
      <c r="U3" s="235"/>
      <c r="V3" s="217" t="s">
        <v>10</v>
      </c>
      <c r="W3" s="217"/>
      <c r="X3" s="217"/>
      <c r="Y3" s="220" t="s">
        <v>11</v>
      </c>
      <c r="Z3" s="217"/>
      <c r="AA3" s="221"/>
      <c r="AB3" s="217" t="s">
        <v>12</v>
      </c>
      <c r="AC3" s="217"/>
      <c r="AD3" s="221"/>
      <c r="AE3" s="194" t="s">
        <v>13</v>
      </c>
      <c r="AF3" s="195"/>
      <c r="AG3" s="196"/>
      <c r="AH3" s="194" t="s">
        <v>14</v>
      </c>
      <c r="AI3" s="203"/>
      <c r="AJ3" s="204"/>
    </row>
    <row r="4" spans="1:45" ht="27" customHeight="1" x14ac:dyDescent="0.25">
      <c r="A4" s="1"/>
      <c r="B4" s="244"/>
      <c r="C4" s="247"/>
      <c r="D4" s="254"/>
      <c r="E4" s="254"/>
      <c r="F4" s="255"/>
      <c r="G4" s="261"/>
      <c r="H4" s="254"/>
      <c r="I4" s="255"/>
      <c r="J4" s="236"/>
      <c r="K4" s="237"/>
      <c r="L4" s="238"/>
      <c r="M4" s="236"/>
      <c r="N4" s="237"/>
      <c r="O4" s="238"/>
      <c r="P4" s="241"/>
      <c r="Q4" s="237"/>
      <c r="R4" s="242"/>
      <c r="S4" s="236"/>
      <c r="T4" s="237"/>
      <c r="U4" s="238"/>
      <c r="V4" s="218"/>
      <c r="W4" s="218"/>
      <c r="X4" s="218"/>
      <c r="Y4" s="222"/>
      <c r="Z4" s="218"/>
      <c r="AA4" s="223"/>
      <c r="AB4" s="218"/>
      <c r="AC4" s="218"/>
      <c r="AD4" s="223"/>
      <c r="AE4" s="197"/>
      <c r="AF4" s="198"/>
      <c r="AG4" s="199"/>
      <c r="AH4" s="205"/>
      <c r="AI4" s="206"/>
      <c r="AJ4" s="207"/>
    </row>
    <row r="5" spans="1:45" ht="87.75" customHeight="1" thickBot="1" x14ac:dyDescent="0.3">
      <c r="A5" s="1"/>
      <c r="B5" s="244"/>
      <c r="C5" s="247"/>
      <c r="D5" s="256"/>
      <c r="E5" s="256"/>
      <c r="F5" s="257"/>
      <c r="G5" s="262"/>
      <c r="H5" s="256"/>
      <c r="I5" s="257"/>
      <c r="J5" s="236"/>
      <c r="K5" s="237"/>
      <c r="L5" s="238"/>
      <c r="M5" s="236"/>
      <c r="N5" s="237"/>
      <c r="O5" s="238"/>
      <c r="P5" s="241"/>
      <c r="Q5" s="237"/>
      <c r="R5" s="242"/>
      <c r="S5" s="236"/>
      <c r="T5" s="237"/>
      <c r="U5" s="238"/>
      <c r="V5" s="219"/>
      <c r="W5" s="219"/>
      <c r="X5" s="219"/>
      <c r="Y5" s="224"/>
      <c r="Z5" s="219"/>
      <c r="AA5" s="225"/>
      <c r="AB5" s="219"/>
      <c r="AC5" s="219"/>
      <c r="AD5" s="225"/>
      <c r="AE5" s="200"/>
      <c r="AF5" s="201"/>
      <c r="AG5" s="202"/>
      <c r="AH5" s="208"/>
      <c r="AI5" s="209"/>
      <c r="AJ5" s="210"/>
    </row>
    <row r="6" spans="1:45" ht="15" customHeight="1" x14ac:dyDescent="0.25">
      <c r="A6" s="1"/>
      <c r="B6" s="244"/>
      <c r="C6" s="247"/>
      <c r="D6" s="192" t="s">
        <v>15</v>
      </c>
      <c r="E6" s="192" t="s">
        <v>137</v>
      </c>
      <c r="F6" s="249" t="s">
        <v>16</v>
      </c>
      <c r="G6" s="192" t="s">
        <v>15</v>
      </c>
      <c r="H6" s="192" t="s">
        <v>137</v>
      </c>
      <c r="I6" s="249" t="s">
        <v>16</v>
      </c>
      <c r="J6" s="226" t="s">
        <v>15</v>
      </c>
      <c r="K6" s="226" t="s">
        <v>137</v>
      </c>
      <c r="L6" s="228" t="s">
        <v>16</v>
      </c>
      <c r="M6" s="226" t="s">
        <v>15</v>
      </c>
      <c r="N6" s="226" t="s">
        <v>137</v>
      </c>
      <c r="O6" s="228" t="s">
        <v>16</v>
      </c>
      <c r="P6" s="226" t="s">
        <v>15</v>
      </c>
      <c r="Q6" s="226" t="s">
        <v>137</v>
      </c>
      <c r="R6" s="228" t="s">
        <v>16</v>
      </c>
      <c r="S6" s="226" t="s">
        <v>15</v>
      </c>
      <c r="T6" s="226" t="s">
        <v>137</v>
      </c>
      <c r="U6" s="228" t="s">
        <v>16</v>
      </c>
      <c r="V6" s="226" t="s">
        <v>15</v>
      </c>
      <c r="W6" s="226" t="s">
        <v>137</v>
      </c>
      <c r="X6" s="228" t="s">
        <v>16</v>
      </c>
      <c r="Y6" s="226" t="s">
        <v>15</v>
      </c>
      <c r="Z6" s="226" t="s">
        <v>137</v>
      </c>
      <c r="AA6" s="228" t="s">
        <v>16</v>
      </c>
      <c r="AB6" s="226" t="s">
        <v>15</v>
      </c>
      <c r="AC6" s="226" t="s">
        <v>137</v>
      </c>
      <c r="AD6" s="228" t="s">
        <v>16</v>
      </c>
      <c r="AE6" s="211" t="s">
        <v>15</v>
      </c>
      <c r="AF6" s="211" t="s">
        <v>137</v>
      </c>
      <c r="AG6" s="213" t="s">
        <v>16</v>
      </c>
      <c r="AH6" s="215" t="s">
        <v>15</v>
      </c>
      <c r="AI6" s="258" t="s">
        <v>137</v>
      </c>
      <c r="AJ6" s="213" t="s">
        <v>16</v>
      </c>
    </row>
    <row r="7" spans="1:45" ht="15.75" customHeight="1" thickBot="1" x14ac:dyDescent="0.3">
      <c r="A7" s="1"/>
      <c r="B7" s="245"/>
      <c r="C7" s="248"/>
      <c r="D7" s="193"/>
      <c r="E7" s="193"/>
      <c r="F7" s="250"/>
      <c r="G7" s="193"/>
      <c r="H7" s="193"/>
      <c r="I7" s="250"/>
      <c r="J7" s="230"/>
      <c r="K7" s="230"/>
      <c r="L7" s="229"/>
      <c r="M7" s="230"/>
      <c r="N7" s="230"/>
      <c r="O7" s="229"/>
      <c r="P7" s="230"/>
      <c r="Q7" s="230"/>
      <c r="R7" s="229"/>
      <c r="S7" s="230"/>
      <c r="T7" s="230"/>
      <c r="U7" s="229"/>
      <c r="V7" s="227"/>
      <c r="W7" s="227"/>
      <c r="X7" s="229"/>
      <c r="Y7" s="230"/>
      <c r="Z7" s="230"/>
      <c r="AA7" s="229"/>
      <c r="AB7" s="227"/>
      <c r="AC7" s="230"/>
      <c r="AD7" s="229"/>
      <c r="AE7" s="212"/>
      <c r="AF7" s="212"/>
      <c r="AG7" s="214"/>
      <c r="AH7" s="216"/>
      <c r="AI7" s="259"/>
      <c r="AJ7" s="214"/>
    </row>
    <row r="8" spans="1:45" s="3" customFormat="1" ht="18.75" x14ac:dyDescent="0.3">
      <c r="B8" s="169" t="s">
        <v>17</v>
      </c>
      <c r="C8" s="45" t="s">
        <v>18</v>
      </c>
      <c r="D8" s="170">
        <v>4</v>
      </c>
      <c r="E8" s="170">
        <v>4</v>
      </c>
      <c r="F8" s="171">
        <f>E8-D8</f>
        <v>0</v>
      </c>
      <c r="G8" s="170">
        <v>85</v>
      </c>
      <c r="H8" s="170">
        <v>85</v>
      </c>
      <c r="I8" s="137">
        <f>H8-G8</f>
        <v>0</v>
      </c>
      <c r="J8" s="172">
        <v>24</v>
      </c>
      <c r="K8" s="172">
        <v>24</v>
      </c>
      <c r="L8" s="138">
        <f>K8-J8</f>
        <v>0</v>
      </c>
      <c r="M8" s="172">
        <v>4</v>
      </c>
      <c r="N8" s="172">
        <v>4</v>
      </c>
      <c r="O8" s="138">
        <f>N8-M8</f>
        <v>0</v>
      </c>
      <c r="P8" s="172">
        <v>0</v>
      </c>
      <c r="Q8" s="172">
        <v>0</v>
      </c>
      <c r="R8" s="138">
        <f>Q8-P8</f>
        <v>0</v>
      </c>
      <c r="S8" s="172">
        <v>4</v>
      </c>
      <c r="T8" s="172">
        <v>4</v>
      </c>
      <c r="U8" s="138">
        <f>T8-S8</f>
        <v>0</v>
      </c>
      <c r="V8" s="170">
        <v>4</v>
      </c>
      <c r="W8" s="170">
        <v>4</v>
      </c>
      <c r="X8" s="173">
        <f>W8-V8</f>
        <v>0</v>
      </c>
      <c r="Y8" s="172">
        <v>1</v>
      </c>
      <c r="Z8" s="172">
        <v>1</v>
      </c>
      <c r="AA8" s="174">
        <f>Z8-Y8</f>
        <v>0</v>
      </c>
      <c r="AB8" s="135">
        <v>0</v>
      </c>
      <c r="AC8" s="175">
        <v>0</v>
      </c>
      <c r="AD8" s="173">
        <f>AC8-AB8</f>
        <v>0</v>
      </c>
      <c r="AE8" s="170">
        <v>0</v>
      </c>
      <c r="AF8" s="170">
        <v>0</v>
      </c>
      <c r="AG8" s="176">
        <f>AF8-AE8</f>
        <v>0</v>
      </c>
      <c r="AH8" s="170">
        <v>0</v>
      </c>
      <c r="AI8" s="170">
        <v>0</v>
      </c>
      <c r="AJ8" s="177">
        <f>AI8-AH8</f>
        <v>0</v>
      </c>
    </row>
    <row r="9" spans="1:45" s="3" customFormat="1" ht="18.75" x14ac:dyDescent="0.3">
      <c r="B9" s="134" t="s">
        <v>19</v>
      </c>
      <c r="C9" s="45" t="s">
        <v>20</v>
      </c>
      <c r="D9" s="135">
        <v>1</v>
      </c>
      <c r="E9" s="135">
        <v>1</v>
      </c>
      <c r="F9" s="136">
        <f t="shared" ref="F9:F35" si="0">E9-D9</f>
        <v>0</v>
      </c>
      <c r="G9" s="135">
        <v>325</v>
      </c>
      <c r="H9" s="135">
        <v>325</v>
      </c>
      <c r="I9" s="137">
        <f t="shared" ref="I9:I35" si="1">H9-G9</f>
        <v>0</v>
      </c>
      <c r="J9" s="135">
        <v>22</v>
      </c>
      <c r="K9" s="135">
        <v>22</v>
      </c>
      <c r="L9" s="138">
        <f t="shared" ref="L9:L35" si="2">K9-J9</f>
        <v>0</v>
      </c>
      <c r="M9" s="135">
        <v>1</v>
      </c>
      <c r="N9" s="135">
        <v>1</v>
      </c>
      <c r="O9" s="138">
        <f t="shared" ref="O9:O35" si="3">N9-M9</f>
        <v>0</v>
      </c>
      <c r="P9" s="135">
        <v>1</v>
      </c>
      <c r="Q9" s="135">
        <v>1</v>
      </c>
      <c r="R9" s="138">
        <f t="shared" ref="R9:R35" si="4">Q9-P9</f>
        <v>0</v>
      </c>
      <c r="S9" s="135">
        <v>1</v>
      </c>
      <c r="T9" s="135">
        <v>1</v>
      </c>
      <c r="U9" s="138">
        <f t="shared" ref="U9:U35" si="5">T9-S9</f>
        <v>0</v>
      </c>
      <c r="V9" s="135">
        <v>1</v>
      </c>
      <c r="W9" s="135">
        <v>1</v>
      </c>
      <c r="X9" s="156">
        <f t="shared" ref="X9:X35" si="6">W9-V9</f>
        <v>0</v>
      </c>
      <c r="Y9" s="135">
        <v>1</v>
      </c>
      <c r="Z9" s="135">
        <v>1</v>
      </c>
      <c r="AA9" s="138">
        <f t="shared" ref="AA9:AA35" si="7">Z9-Y9</f>
        <v>0</v>
      </c>
      <c r="AB9" s="135">
        <v>0</v>
      </c>
      <c r="AC9" s="135">
        <v>0</v>
      </c>
      <c r="AD9" s="139">
        <f t="shared" ref="AD9:AD35" si="8">AC9-AB9</f>
        <v>0</v>
      </c>
      <c r="AE9" s="135">
        <v>0</v>
      </c>
      <c r="AF9" s="135">
        <v>0</v>
      </c>
      <c r="AG9" s="158">
        <f t="shared" ref="AG9:AG35" si="9">AF9-AE9</f>
        <v>0</v>
      </c>
      <c r="AH9" s="135">
        <v>0</v>
      </c>
      <c r="AI9" s="135">
        <v>0</v>
      </c>
      <c r="AJ9" s="153">
        <f t="shared" ref="AJ9:AJ35" si="10">AI9-AH9</f>
        <v>0</v>
      </c>
    </row>
    <row r="10" spans="1:45" s="3" customFormat="1" ht="18.75" x14ac:dyDescent="0.3">
      <c r="B10" s="134" t="s">
        <v>21</v>
      </c>
      <c r="C10" s="45" t="s">
        <v>22</v>
      </c>
      <c r="D10" s="135">
        <v>2</v>
      </c>
      <c r="E10" s="135">
        <v>2</v>
      </c>
      <c r="F10" s="153">
        <f t="shared" si="0"/>
        <v>0</v>
      </c>
      <c r="G10" s="135">
        <v>10</v>
      </c>
      <c r="H10" s="135">
        <v>10</v>
      </c>
      <c r="I10" s="137">
        <f t="shared" si="1"/>
        <v>0</v>
      </c>
      <c r="J10" s="135">
        <v>27</v>
      </c>
      <c r="K10" s="135">
        <v>27</v>
      </c>
      <c r="L10" s="138">
        <f t="shared" si="2"/>
        <v>0</v>
      </c>
      <c r="M10" s="135">
        <v>1</v>
      </c>
      <c r="N10" s="135">
        <v>1</v>
      </c>
      <c r="O10" s="138">
        <f t="shared" si="3"/>
        <v>0</v>
      </c>
      <c r="P10" s="135">
        <v>0</v>
      </c>
      <c r="Q10" s="135">
        <v>0</v>
      </c>
      <c r="R10" s="138">
        <f t="shared" si="4"/>
        <v>0</v>
      </c>
      <c r="S10" s="135">
        <v>1</v>
      </c>
      <c r="T10" s="135">
        <v>1</v>
      </c>
      <c r="U10" s="138">
        <f t="shared" si="5"/>
        <v>0</v>
      </c>
      <c r="V10" s="135">
        <v>1</v>
      </c>
      <c r="W10" s="135">
        <v>1</v>
      </c>
      <c r="X10" s="140">
        <f t="shared" si="6"/>
        <v>0</v>
      </c>
      <c r="Y10" s="135">
        <v>0</v>
      </c>
      <c r="Z10" s="135">
        <v>0</v>
      </c>
      <c r="AA10" s="138">
        <f t="shared" si="7"/>
        <v>0</v>
      </c>
      <c r="AB10" s="135">
        <v>0</v>
      </c>
      <c r="AC10" s="135">
        <v>0</v>
      </c>
      <c r="AD10" s="156">
        <f t="shared" si="8"/>
        <v>0</v>
      </c>
      <c r="AE10" s="135">
        <v>0</v>
      </c>
      <c r="AF10" s="135">
        <v>0</v>
      </c>
      <c r="AG10" s="158">
        <f t="shared" si="9"/>
        <v>0</v>
      </c>
      <c r="AH10" s="135">
        <v>0</v>
      </c>
      <c r="AI10" s="135">
        <v>0</v>
      </c>
      <c r="AJ10" s="158">
        <f t="shared" si="10"/>
        <v>0</v>
      </c>
    </row>
    <row r="11" spans="1:45" s="3" customFormat="1" ht="18.75" x14ac:dyDescent="0.3">
      <c r="B11" s="134" t="s">
        <v>23</v>
      </c>
      <c r="C11" s="45" t="s">
        <v>24</v>
      </c>
      <c r="D11" s="135">
        <v>2</v>
      </c>
      <c r="E11" s="135">
        <v>2</v>
      </c>
      <c r="F11" s="158">
        <f t="shared" si="0"/>
        <v>0</v>
      </c>
      <c r="G11" s="135">
        <v>103</v>
      </c>
      <c r="H11" s="135">
        <v>103</v>
      </c>
      <c r="I11" s="137">
        <f t="shared" si="1"/>
        <v>0</v>
      </c>
      <c r="J11" s="135">
        <v>23</v>
      </c>
      <c r="K11" s="135">
        <v>25</v>
      </c>
      <c r="L11" s="138">
        <f t="shared" si="2"/>
        <v>2</v>
      </c>
      <c r="M11" s="135">
        <v>2</v>
      </c>
      <c r="N11" s="135">
        <v>2</v>
      </c>
      <c r="O11" s="138">
        <f t="shared" si="3"/>
        <v>0</v>
      </c>
      <c r="P11" s="135">
        <v>2</v>
      </c>
      <c r="Q11" s="135">
        <v>2</v>
      </c>
      <c r="R11" s="138">
        <f t="shared" si="4"/>
        <v>0</v>
      </c>
      <c r="S11" s="135">
        <v>2</v>
      </c>
      <c r="T11" s="135">
        <v>2</v>
      </c>
      <c r="U11" s="138">
        <f t="shared" si="5"/>
        <v>0</v>
      </c>
      <c r="V11" s="135">
        <v>2</v>
      </c>
      <c r="W11" s="135">
        <v>2</v>
      </c>
      <c r="X11" s="156">
        <f t="shared" si="6"/>
        <v>0</v>
      </c>
      <c r="Y11" s="135">
        <v>0</v>
      </c>
      <c r="Z11" s="135">
        <v>0</v>
      </c>
      <c r="AA11" s="138">
        <f t="shared" si="7"/>
        <v>0</v>
      </c>
      <c r="AB11" s="135">
        <v>0</v>
      </c>
      <c r="AC11" s="135">
        <v>0</v>
      </c>
      <c r="AD11" s="139">
        <f t="shared" si="8"/>
        <v>0</v>
      </c>
      <c r="AE11" s="135">
        <v>0</v>
      </c>
      <c r="AF11" s="135">
        <v>0</v>
      </c>
      <c r="AG11" s="136">
        <f t="shared" si="9"/>
        <v>0</v>
      </c>
      <c r="AH11" s="135">
        <v>0</v>
      </c>
      <c r="AI11" s="135">
        <v>0</v>
      </c>
      <c r="AJ11" s="158">
        <f t="shared" si="10"/>
        <v>0</v>
      </c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" customFormat="1" ht="18.75" x14ac:dyDescent="0.3">
      <c r="B12" s="134" t="s">
        <v>25</v>
      </c>
      <c r="C12" s="45" t="s">
        <v>26</v>
      </c>
      <c r="D12" s="135">
        <v>2</v>
      </c>
      <c r="E12" s="135">
        <v>2</v>
      </c>
      <c r="F12" s="158">
        <f t="shared" si="0"/>
        <v>0</v>
      </c>
      <c r="G12" s="135">
        <v>23</v>
      </c>
      <c r="H12" s="135">
        <v>23</v>
      </c>
      <c r="I12" s="137">
        <f t="shared" si="1"/>
        <v>0</v>
      </c>
      <c r="J12" s="135">
        <v>5</v>
      </c>
      <c r="K12" s="135">
        <v>5</v>
      </c>
      <c r="L12" s="138">
        <f t="shared" si="2"/>
        <v>0</v>
      </c>
      <c r="M12" s="135">
        <v>1</v>
      </c>
      <c r="N12" s="135">
        <v>1</v>
      </c>
      <c r="O12" s="138">
        <f t="shared" si="3"/>
        <v>0</v>
      </c>
      <c r="P12" s="135">
        <v>1</v>
      </c>
      <c r="Q12" s="135">
        <v>1</v>
      </c>
      <c r="R12" s="138">
        <f t="shared" si="4"/>
        <v>0</v>
      </c>
      <c r="S12" s="135">
        <v>1</v>
      </c>
      <c r="T12" s="135">
        <v>1</v>
      </c>
      <c r="U12" s="138">
        <f t="shared" si="5"/>
        <v>0</v>
      </c>
      <c r="V12" s="135">
        <v>1</v>
      </c>
      <c r="W12" s="135">
        <v>1</v>
      </c>
      <c r="X12" s="140">
        <f t="shared" si="6"/>
        <v>0</v>
      </c>
      <c r="Y12" s="135">
        <v>0</v>
      </c>
      <c r="Z12" s="135">
        <v>0</v>
      </c>
      <c r="AA12" s="138">
        <f t="shared" si="7"/>
        <v>0</v>
      </c>
      <c r="AB12" s="135">
        <v>0</v>
      </c>
      <c r="AC12" s="135">
        <v>0</v>
      </c>
      <c r="AD12" s="156">
        <f t="shared" si="8"/>
        <v>0</v>
      </c>
      <c r="AE12" s="135">
        <v>0</v>
      </c>
      <c r="AF12" s="135">
        <v>0</v>
      </c>
      <c r="AG12" s="136">
        <f t="shared" si="9"/>
        <v>0</v>
      </c>
      <c r="AH12" s="135">
        <v>0</v>
      </c>
      <c r="AI12" s="135">
        <v>0</v>
      </c>
      <c r="AJ12" s="158">
        <f t="shared" si="10"/>
        <v>0</v>
      </c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" customFormat="1" ht="18.75" x14ac:dyDescent="0.3">
      <c r="B13" s="134" t="s">
        <v>27</v>
      </c>
      <c r="C13" s="45" t="s">
        <v>28</v>
      </c>
      <c r="D13" s="135">
        <v>1</v>
      </c>
      <c r="E13" s="135">
        <v>1</v>
      </c>
      <c r="F13" s="158">
        <f t="shared" si="0"/>
        <v>0</v>
      </c>
      <c r="G13" s="135">
        <v>24</v>
      </c>
      <c r="H13" s="135">
        <v>24</v>
      </c>
      <c r="I13" s="137">
        <f t="shared" si="1"/>
        <v>0</v>
      </c>
      <c r="J13" s="135">
        <v>10</v>
      </c>
      <c r="K13" s="135">
        <v>10</v>
      </c>
      <c r="L13" s="138">
        <f t="shared" si="2"/>
        <v>0</v>
      </c>
      <c r="M13" s="135">
        <v>1</v>
      </c>
      <c r="N13" s="135">
        <v>1</v>
      </c>
      <c r="O13" s="138">
        <f t="shared" si="3"/>
        <v>0</v>
      </c>
      <c r="P13" s="135">
        <v>1</v>
      </c>
      <c r="Q13" s="135">
        <v>1</v>
      </c>
      <c r="R13" s="138">
        <f t="shared" si="4"/>
        <v>0</v>
      </c>
      <c r="S13" s="135">
        <v>1</v>
      </c>
      <c r="T13" s="135">
        <v>1</v>
      </c>
      <c r="U13" s="138">
        <f t="shared" si="5"/>
        <v>0</v>
      </c>
      <c r="V13" s="135">
        <v>1</v>
      </c>
      <c r="W13" s="135">
        <v>1</v>
      </c>
      <c r="X13" s="140">
        <f t="shared" si="6"/>
        <v>0</v>
      </c>
      <c r="Y13" s="135">
        <v>0</v>
      </c>
      <c r="Z13" s="135">
        <v>0</v>
      </c>
      <c r="AA13" s="138">
        <f t="shared" si="7"/>
        <v>0</v>
      </c>
      <c r="AB13" s="135">
        <v>0</v>
      </c>
      <c r="AC13" s="135">
        <v>0</v>
      </c>
      <c r="AD13" s="156">
        <f t="shared" si="8"/>
        <v>0</v>
      </c>
      <c r="AE13" s="135">
        <v>0</v>
      </c>
      <c r="AF13" s="135">
        <v>0</v>
      </c>
      <c r="AG13" s="136">
        <f t="shared" si="9"/>
        <v>0</v>
      </c>
      <c r="AH13" s="135">
        <v>0</v>
      </c>
      <c r="AI13" s="135">
        <v>0</v>
      </c>
      <c r="AJ13" s="158">
        <f t="shared" si="10"/>
        <v>0</v>
      </c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3" customFormat="1" ht="18.75" x14ac:dyDescent="0.3">
      <c r="B14" s="134" t="s">
        <v>29</v>
      </c>
      <c r="C14" s="45" t="s">
        <v>30</v>
      </c>
      <c r="D14" s="172">
        <v>3</v>
      </c>
      <c r="E14" s="172">
        <v>3</v>
      </c>
      <c r="F14" s="158">
        <f t="shared" si="0"/>
        <v>0</v>
      </c>
      <c r="G14" s="135">
        <v>54</v>
      </c>
      <c r="H14" s="135">
        <v>54</v>
      </c>
      <c r="I14" s="137">
        <f t="shared" si="1"/>
        <v>0</v>
      </c>
      <c r="J14" s="135">
        <v>13</v>
      </c>
      <c r="K14" s="135">
        <v>13</v>
      </c>
      <c r="L14" s="138">
        <f t="shared" si="2"/>
        <v>0</v>
      </c>
      <c r="M14" s="135">
        <v>2</v>
      </c>
      <c r="N14" s="135">
        <v>2</v>
      </c>
      <c r="O14" s="138">
        <f t="shared" si="3"/>
        <v>0</v>
      </c>
      <c r="P14" s="135">
        <v>0</v>
      </c>
      <c r="Q14" s="135">
        <v>0</v>
      </c>
      <c r="R14" s="138">
        <f t="shared" si="4"/>
        <v>0</v>
      </c>
      <c r="S14" s="135">
        <v>2</v>
      </c>
      <c r="T14" s="135">
        <v>2</v>
      </c>
      <c r="U14" s="138">
        <f t="shared" si="5"/>
        <v>0</v>
      </c>
      <c r="V14" s="135">
        <v>2</v>
      </c>
      <c r="W14" s="135">
        <v>2</v>
      </c>
      <c r="X14" s="156">
        <f t="shared" si="6"/>
        <v>0</v>
      </c>
      <c r="Y14" s="135">
        <v>0</v>
      </c>
      <c r="Z14" s="135">
        <v>0</v>
      </c>
      <c r="AA14" s="138">
        <f t="shared" si="7"/>
        <v>0</v>
      </c>
      <c r="AB14" s="135">
        <v>0</v>
      </c>
      <c r="AC14" s="135">
        <v>0</v>
      </c>
      <c r="AD14" s="139">
        <f t="shared" si="8"/>
        <v>0</v>
      </c>
      <c r="AE14" s="135">
        <v>0</v>
      </c>
      <c r="AF14" s="135">
        <v>0</v>
      </c>
      <c r="AG14" s="136">
        <f t="shared" si="9"/>
        <v>0</v>
      </c>
      <c r="AH14" s="135">
        <v>0</v>
      </c>
      <c r="AI14" s="135">
        <v>0</v>
      </c>
      <c r="AJ14" s="158">
        <f t="shared" si="10"/>
        <v>0</v>
      </c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s="3" customFormat="1" ht="18.75" x14ac:dyDescent="0.3">
      <c r="B15" s="134" t="s">
        <v>31</v>
      </c>
      <c r="C15" s="45" t="s">
        <v>32</v>
      </c>
      <c r="D15" s="135">
        <v>10</v>
      </c>
      <c r="E15" s="135">
        <v>9</v>
      </c>
      <c r="F15" s="136">
        <f t="shared" si="0"/>
        <v>-1</v>
      </c>
      <c r="G15" s="135">
        <v>30</v>
      </c>
      <c r="H15" s="135">
        <v>30</v>
      </c>
      <c r="I15" s="137">
        <f t="shared" si="1"/>
        <v>0</v>
      </c>
      <c r="J15" s="135">
        <v>14</v>
      </c>
      <c r="K15" s="135">
        <v>14</v>
      </c>
      <c r="L15" s="138">
        <f t="shared" si="2"/>
        <v>0</v>
      </c>
      <c r="M15" s="135">
        <v>4</v>
      </c>
      <c r="N15" s="135">
        <v>4</v>
      </c>
      <c r="O15" s="138">
        <f t="shared" si="3"/>
        <v>0</v>
      </c>
      <c r="P15" s="135">
        <v>0</v>
      </c>
      <c r="Q15" s="135">
        <v>0</v>
      </c>
      <c r="R15" s="138">
        <f t="shared" si="4"/>
        <v>0</v>
      </c>
      <c r="S15" s="135">
        <v>2</v>
      </c>
      <c r="T15" s="135">
        <v>2</v>
      </c>
      <c r="U15" s="138">
        <f t="shared" si="5"/>
        <v>0</v>
      </c>
      <c r="V15" s="135">
        <v>1</v>
      </c>
      <c r="W15" s="135">
        <v>1</v>
      </c>
      <c r="X15" s="139">
        <f t="shared" si="6"/>
        <v>0</v>
      </c>
      <c r="Y15" s="135">
        <v>0</v>
      </c>
      <c r="Z15" s="135">
        <v>0</v>
      </c>
      <c r="AA15" s="138">
        <f t="shared" si="7"/>
        <v>0</v>
      </c>
      <c r="AB15" s="135">
        <v>0</v>
      </c>
      <c r="AC15" s="135">
        <v>0</v>
      </c>
      <c r="AD15" s="140">
        <f t="shared" si="8"/>
        <v>0</v>
      </c>
      <c r="AE15" s="135">
        <v>1</v>
      </c>
      <c r="AF15" s="135">
        <v>1</v>
      </c>
      <c r="AG15" s="136">
        <f t="shared" si="9"/>
        <v>0</v>
      </c>
      <c r="AH15" s="135">
        <v>0</v>
      </c>
      <c r="AI15" s="135">
        <v>0</v>
      </c>
      <c r="AJ15" s="136">
        <f t="shared" si="10"/>
        <v>0</v>
      </c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s="3" customFormat="1" ht="18.75" x14ac:dyDescent="0.3">
      <c r="B16" s="134" t="s">
        <v>33</v>
      </c>
      <c r="C16" s="45" t="s">
        <v>34</v>
      </c>
      <c r="D16" s="135">
        <v>25</v>
      </c>
      <c r="E16" s="135">
        <v>25</v>
      </c>
      <c r="F16" s="153">
        <f t="shared" si="0"/>
        <v>0</v>
      </c>
      <c r="G16" s="135">
        <v>118</v>
      </c>
      <c r="H16" s="135">
        <v>118</v>
      </c>
      <c r="I16" s="137">
        <f t="shared" si="1"/>
        <v>0</v>
      </c>
      <c r="J16" s="135">
        <v>43</v>
      </c>
      <c r="K16" s="135">
        <v>43</v>
      </c>
      <c r="L16" s="138">
        <f t="shared" si="2"/>
        <v>0</v>
      </c>
      <c r="M16" s="135">
        <v>12</v>
      </c>
      <c r="N16" s="135">
        <v>12</v>
      </c>
      <c r="O16" s="138">
        <f t="shared" si="3"/>
        <v>0</v>
      </c>
      <c r="P16" s="135">
        <v>3</v>
      </c>
      <c r="Q16" s="135">
        <v>4</v>
      </c>
      <c r="R16" s="138">
        <f t="shared" si="4"/>
        <v>1</v>
      </c>
      <c r="S16" s="135">
        <v>2</v>
      </c>
      <c r="T16" s="135">
        <v>2</v>
      </c>
      <c r="U16" s="138">
        <f t="shared" si="5"/>
        <v>0</v>
      </c>
      <c r="V16" s="135">
        <v>2</v>
      </c>
      <c r="W16" s="135">
        <v>2</v>
      </c>
      <c r="X16" s="140">
        <f t="shared" si="6"/>
        <v>0</v>
      </c>
      <c r="Y16" s="135">
        <v>0</v>
      </c>
      <c r="Z16" s="135">
        <v>0</v>
      </c>
      <c r="AA16" s="138">
        <f t="shared" si="7"/>
        <v>0</v>
      </c>
      <c r="AB16" s="135">
        <v>0</v>
      </c>
      <c r="AC16" s="135">
        <v>0</v>
      </c>
      <c r="AD16" s="140">
        <f t="shared" si="8"/>
        <v>0</v>
      </c>
      <c r="AE16" s="135">
        <v>1</v>
      </c>
      <c r="AF16" s="135">
        <v>0</v>
      </c>
      <c r="AG16" s="136">
        <f t="shared" si="9"/>
        <v>-1</v>
      </c>
      <c r="AH16" s="135">
        <v>0</v>
      </c>
      <c r="AI16" s="135">
        <v>0</v>
      </c>
      <c r="AJ16" s="153">
        <f t="shared" si="10"/>
        <v>0</v>
      </c>
      <c r="AK16" s="37"/>
      <c r="AL16" s="37"/>
      <c r="AM16" s="37"/>
      <c r="AN16" s="37"/>
      <c r="AO16" s="37"/>
      <c r="AP16" s="37"/>
      <c r="AQ16" s="37"/>
      <c r="AR16" s="37"/>
      <c r="AS16" s="37"/>
    </row>
    <row r="17" spans="2:59" s="3" customFormat="1" ht="18.75" x14ac:dyDescent="0.3">
      <c r="B17" s="134" t="s">
        <v>35</v>
      </c>
      <c r="C17" s="45" t="s">
        <v>36</v>
      </c>
      <c r="D17" s="135">
        <v>22</v>
      </c>
      <c r="E17" s="135">
        <v>17</v>
      </c>
      <c r="F17" s="136">
        <f t="shared" si="0"/>
        <v>-5</v>
      </c>
      <c r="G17" s="135">
        <v>253</v>
      </c>
      <c r="H17" s="135">
        <v>237</v>
      </c>
      <c r="I17" s="137">
        <f t="shared" si="1"/>
        <v>-16</v>
      </c>
      <c r="J17" s="135">
        <v>34</v>
      </c>
      <c r="K17" s="135">
        <v>29</v>
      </c>
      <c r="L17" s="138">
        <f t="shared" si="2"/>
        <v>-5</v>
      </c>
      <c r="M17" s="135">
        <v>8</v>
      </c>
      <c r="N17" s="135">
        <v>6</v>
      </c>
      <c r="O17" s="138">
        <f t="shared" si="3"/>
        <v>-2</v>
      </c>
      <c r="P17" s="135">
        <v>3</v>
      </c>
      <c r="Q17" s="135">
        <v>2</v>
      </c>
      <c r="R17" s="138">
        <f t="shared" si="4"/>
        <v>-1</v>
      </c>
      <c r="S17" s="135">
        <v>4</v>
      </c>
      <c r="T17" s="135">
        <v>4</v>
      </c>
      <c r="U17" s="138">
        <f t="shared" si="5"/>
        <v>0</v>
      </c>
      <c r="V17" s="135">
        <v>4</v>
      </c>
      <c r="W17" s="135">
        <v>4</v>
      </c>
      <c r="X17" s="140">
        <f t="shared" si="6"/>
        <v>0</v>
      </c>
      <c r="Y17" s="135">
        <v>0</v>
      </c>
      <c r="Z17" s="135">
        <v>0</v>
      </c>
      <c r="AA17" s="138">
        <f t="shared" si="7"/>
        <v>0</v>
      </c>
      <c r="AB17" s="135">
        <v>0</v>
      </c>
      <c r="AC17" s="135">
        <v>0</v>
      </c>
      <c r="AD17" s="140">
        <f t="shared" si="8"/>
        <v>0</v>
      </c>
      <c r="AE17" s="135">
        <v>3</v>
      </c>
      <c r="AF17" s="135">
        <v>0</v>
      </c>
      <c r="AG17" s="153">
        <f t="shared" si="9"/>
        <v>-3</v>
      </c>
      <c r="AH17" s="135">
        <v>0</v>
      </c>
      <c r="AI17" s="135">
        <v>0</v>
      </c>
      <c r="AJ17" s="158">
        <f t="shared" si="10"/>
        <v>0</v>
      </c>
    </row>
    <row r="18" spans="2:59" s="3" customFormat="1" ht="18.75" x14ac:dyDescent="0.3">
      <c r="B18" s="134" t="s">
        <v>37</v>
      </c>
      <c r="C18" s="45" t="s">
        <v>38</v>
      </c>
      <c r="D18" s="135">
        <v>17</v>
      </c>
      <c r="E18" s="135">
        <v>17</v>
      </c>
      <c r="F18" s="153">
        <f t="shared" si="0"/>
        <v>0</v>
      </c>
      <c r="G18" s="135">
        <v>111</v>
      </c>
      <c r="H18" s="135">
        <v>108</v>
      </c>
      <c r="I18" s="137">
        <f t="shared" si="1"/>
        <v>-3</v>
      </c>
      <c r="J18" s="135">
        <v>29</v>
      </c>
      <c r="K18" s="135">
        <v>29</v>
      </c>
      <c r="L18" s="138">
        <f t="shared" si="2"/>
        <v>0</v>
      </c>
      <c r="M18" s="135">
        <v>9</v>
      </c>
      <c r="N18" s="135">
        <v>9</v>
      </c>
      <c r="O18" s="138">
        <f t="shared" si="3"/>
        <v>0</v>
      </c>
      <c r="P18" s="135">
        <v>3</v>
      </c>
      <c r="Q18" s="135">
        <v>3</v>
      </c>
      <c r="R18" s="138">
        <f t="shared" si="4"/>
        <v>0</v>
      </c>
      <c r="S18" s="135">
        <v>0</v>
      </c>
      <c r="T18" s="135">
        <v>1</v>
      </c>
      <c r="U18" s="138">
        <f t="shared" si="5"/>
        <v>1</v>
      </c>
      <c r="V18" s="135">
        <v>0</v>
      </c>
      <c r="W18" s="135">
        <v>0</v>
      </c>
      <c r="X18" s="156">
        <f t="shared" si="6"/>
        <v>0</v>
      </c>
      <c r="Y18" s="135">
        <v>0</v>
      </c>
      <c r="Z18" s="135">
        <v>0</v>
      </c>
      <c r="AA18" s="138">
        <f t="shared" si="7"/>
        <v>0</v>
      </c>
      <c r="AB18" s="135">
        <v>0</v>
      </c>
      <c r="AC18" s="135">
        <v>0</v>
      </c>
      <c r="AD18" s="156">
        <f t="shared" si="8"/>
        <v>0</v>
      </c>
      <c r="AE18" s="135">
        <v>4</v>
      </c>
      <c r="AF18" s="135">
        <v>3</v>
      </c>
      <c r="AG18" s="136">
        <f t="shared" si="9"/>
        <v>-1</v>
      </c>
      <c r="AH18" s="135">
        <v>0</v>
      </c>
      <c r="AI18" s="135">
        <v>0</v>
      </c>
      <c r="AJ18" s="136">
        <f t="shared" si="10"/>
        <v>0</v>
      </c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</row>
    <row r="19" spans="2:59" ht="18.75" x14ac:dyDescent="0.3">
      <c r="B19" s="44" t="s">
        <v>39</v>
      </c>
      <c r="C19" s="45" t="s">
        <v>40</v>
      </c>
      <c r="D19" s="135">
        <v>19</v>
      </c>
      <c r="E19" s="135">
        <v>20</v>
      </c>
      <c r="F19" s="158">
        <f t="shared" si="0"/>
        <v>1</v>
      </c>
      <c r="G19" s="135">
        <v>144</v>
      </c>
      <c r="H19" s="135">
        <v>151</v>
      </c>
      <c r="I19" s="137">
        <f t="shared" si="1"/>
        <v>7</v>
      </c>
      <c r="J19" s="135">
        <v>29</v>
      </c>
      <c r="K19" s="135">
        <v>30</v>
      </c>
      <c r="L19" s="138">
        <f t="shared" si="2"/>
        <v>1</v>
      </c>
      <c r="M19" s="135">
        <v>16</v>
      </c>
      <c r="N19" s="135">
        <v>16</v>
      </c>
      <c r="O19" s="138">
        <f t="shared" si="3"/>
        <v>0</v>
      </c>
      <c r="P19" s="135">
        <v>2</v>
      </c>
      <c r="Q19" s="135">
        <v>2</v>
      </c>
      <c r="R19" s="138">
        <f t="shared" si="4"/>
        <v>0</v>
      </c>
      <c r="S19" s="135">
        <v>1</v>
      </c>
      <c r="T19" s="135">
        <v>1</v>
      </c>
      <c r="U19" s="138">
        <f t="shared" si="5"/>
        <v>0</v>
      </c>
      <c r="V19" s="135">
        <v>1</v>
      </c>
      <c r="W19" s="135">
        <v>1</v>
      </c>
      <c r="X19" s="139">
        <f t="shared" si="6"/>
        <v>0</v>
      </c>
      <c r="Y19" s="135">
        <v>0</v>
      </c>
      <c r="Z19" s="135">
        <v>0</v>
      </c>
      <c r="AA19" s="138">
        <f t="shared" si="7"/>
        <v>0</v>
      </c>
      <c r="AB19" s="135">
        <v>0</v>
      </c>
      <c r="AC19" s="135">
        <v>0</v>
      </c>
      <c r="AD19" s="156">
        <f t="shared" si="8"/>
        <v>0</v>
      </c>
      <c r="AE19" s="135">
        <v>0</v>
      </c>
      <c r="AF19" s="135">
        <v>0</v>
      </c>
      <c r="AG19" s="136">
        <f t="shared" si="9"/>
        <v>0</v>
      </c>
      <c r="AH19" s="135">
        <v>0</v>
      </c>
      <c r="AI19" s="135">
        <v>0</v>
      </c>
      <c r="AJ19" s="136">
        <f t="shared" si="10"/>
        <v>0</v>
      </c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</row>
    <row r="20" spans="2:59" ht="18.75" x14ac:dyDescent="0.3">
      <c r="B20" s="44" t="s">
        <v>41</v>
      </c>
      <c r="C20" s="45" t="s">
        <v>42</v>
      </c>
      <c r="D20" s="135">
        <v>15</v>
      </c>
      <c r="E20" s="135">
        <v>15</v>
      </c>
      <c r="F20" s="136">
        <f t="shared" si="0"/>
        <v>0</v>
      </c>
      <c r="G20" s="135">
        <v>84</v>
      </c>
      <c r="H20" s="135">
        <v>84</v>
      </c>
      <c r="I20" s="137">
        <f t="shared" si="1"/>
        <v>0</v>
      </c>
      <c r="J20" s="135">
        <v>35</v>
      </c>
      <c r="K20" s="135">
        <v>35</v>
      </c>
      <c r="L20" s="138">
        <f t="shared" si="2"/>
        <v>0</v>
      </c>
      <c r="M20" s="135">
        <v>6</v>
      </c>
      <c r="N20" s="135">
        <v>6</v>
      </c>
      <c r="O20" s="138">
        <f t="shared" si="3"/>
        <v>0</v>
      </c>
      <c r="P20" s="135">
        <v>5</v>
      </c>
      <c r="Q20" s="135">
        <v>5</v>
      </c>
      <c r="R20" s="138">
        <f t="shared" si="4"/>
        <v>0</v>
      </c>
      <c r="S20" s="135">
        <v>1</v>
      </c>
      <c r="T20" s="135">
        <v>2</v>
      </c>
      <c r="U20" s="138">
        <f t="shared" si="5"/>
        <v>1</v>
      </c>
      <c r="V20" s="135">
        <v>1</v>
      </c>
      <c r="W20" s="135">
        <v>1</v>
      </c>
      <c r="X20" s="156">
        <f t="shared" si="6"/>
        <v>0</v>
      </c>
      <c r="Y20" s="135">
        <v>0</v>
      </c>
      <c r="Z20" s="135">
        <v>0</v>
      </c>
      <c r="AA20" s="138">
        <f t="shared" si="7"/>
        <v>0</v>
      </c>
      <c r="AB20" s="135">
        <v>0</v>
      </c>
      <c r="AC20" s="135">
        <v>0</v>
      </c>
      <c r="AD20" s="156">
        <f t="shared" si="8"/>
        <v>0</v>
      </c>
      <c r="AE20" s="135">
        <v>3</v>
      </c>
      <c r="AF20" s="135">
        <v>3</v>
      </c>
      <c r="AG20" s="153">
        <f t="shared" si="9"/>
        <v>0</v>
      </c>
      <c r="AH20" s="135">
        <v>0</v>
      </c>
      <c r="AI20" s="135">
        <v>0</v>
      </c>
      <c r="AJ20" s="136">
        <f t="shared" si="10"/>
        <v>0</v>
      </c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</row>
    <row r="21" spans="2:59" s="3" customFormat="1" ht="18.75" x14ac:dyDescent="0.3">
      <c r="B21" s="134" t="s">
        <v>43</v>
      </c>
      <c r="C21" s="45" t="s">
        <v>44</v>
      </c>
      <c r="D21" s="135">
        <v>24</v>
      </c>
      <c r="E21" s="135">
        <v>24</v>
      </c>
      <c r="F21" s="136">
        <f t="shared" si="0"/>
        <v>0</v>
      </c>
      <c r="G21" s="135">
        <v>104</v>
      </c>
      <c r="H21" s="135">
        <v>104</v>
      </c>
      <c r="I21" s="137">
        <f t="shared" si="1"/>
        <v>0</v>
      </c>
      <c r="J21" s="135">
        <v>29</v>
      </c>
      <c r="K21" s="135">
        <v>29</v>
      </c>
      <c r="L21" s="138">
        <f t="shared" si="2"/>
        <v>0</v>
      </c>
      <c r="M21" s="135">
        <v>7</v>
      </c>
      <c r="N21" s="135">
        <v>7</v>
      </c>
      <c r="O21" s="138">
        <f t="shared" si="3"/>
        <v>0</v>
      </c>
      <c r="P21" s="135">
        <v>4</v>
      </c>
      <c r="Q21" s="135">
        <v>4</v>
      </c>
      <c r="R21" s="138">
        <f t="shared" si="4"/>
        <v>0</v>
      </c>
      <c r="S21" s="135">
        <v>1</v>
      </c>
      <c r="T21" s="135">
        <v>3</v>
      </c>
      <c r="U21" s="138">
        <f t="shared" si="5"/>
        <v>2</v>
      </c>
      <c r="V21" s="135">
        <v>1</v>
      </c>
      <c r="W21" s="135">
        <v>3</v>
      </c>
      <c r="X21" s="156">
        <f t="shared" si="6"/>
        <v>2</v>
      </c>
      <c r="Y21" s="135">
        <v>0</v>
      </c>
      <c r="Z21" s="135">
        <v>0</v>
      </c>
      <c r="AA21" s="138">
        <f t="shared" si="7"/>
        <v>0</v>
      </c>
      <c r="AB21" s="135">
        <v>1</v>
      </c>
      <c r="AC21" s="135">
        <v>0</v>
      </c>
      <c r="AD21" s="156">
        <f t="shared" si="8"/>
        <v>-1</v>
      </c>
      <c r="AE21" s="135">
        <v>2</v>
      </c>
      <c r="AF21" s="135">
        <v>2</v>
      </c>
      <c r="AG21" s="158">
        <f t="shared" si="9"/>
        <v>0</v>
      </c>
      <c r="AH21" s="135">
        <v>0</v>
      </c>
      <c r="AI21" s="135">
        <v>0</v>
      </c>
      <c r="AJ21" s="153">
        <f t="shared" si="10"/>
        <v>0</v>
      </c>
    </row>
    <row r="22" spans="2:59" s="3" customFormat="1" ht="18.75" x14ac:dyDescent="0.3">
      <c r="B22" s="134" t="s">
        <v>45</v>
      </c>
      <c r="C22" s="45" t="s">
        <v>46</v>
      </c>
      <c r="D22" s="135">
        <v>21</v>
      </c>
      <c r="E22" s="135">
        <v>21</v>
      </c>
      <c r="F22" s="136">
        <f t="shared" si="0"/>
        <v>0</v>
      </c>
      <c r="G22" s="135">
        <v>108</v>
      </c>
      <c r="H22" s="135">
        <v>108</v>
      </c>
      <c r="I22" s="137">
        <f t="shared" si="1"/>
        <v>0</v>
      </c>
      <c r="J22" s="135">
        <v>24</v>
      </c>
      <c r="K22" s="135">
        <v>24</v>
      </c>
      <c r="L22" s="138">
        <f t="shared" si="2"/>
        <v>0</v>
      </c>
      <c r="M22" s="135">
        <v>10</v>
      </c>
      <c r="N22" s="135">
        <v>10</v>
      </c>
      <c r="O22" s="138">
        <f t="shared" si="3"/>
        <v>0</v>
      </c>
      <c r="P22" s="135">
        <v>5</v>
      </c>
      <c r="Q22" s="135">
        <v>5</v>
      </c>
      <c r="R22" s="138">
        <f t="shared" si="4"/>
        <v>0</v>
      </c>
      <c r="S22" s="135">
        <v>3</v>
      </c>
      <c r="T22" s="135">
        <v>3</v>
      </c>
      <c r="U22" s="138">
        <f t="shared" si="5"/>
        <v>0</v>
      </c>
      <c r="V22" s="135">
        <v>1</v>
      </c>
      <c r="W22" s="135">
        <v>1</v>
      </c>
      <c r="X22" s="156">
        <f t="shared" si="6"/>
        <v>0</v>
      </c>
      <c r="Y22" s="135">
        <v>3</v>
      </c>
      <c r="Z22" s="135">
        <v>3</v>
      </c>
      <c r="AA22" s="138">
        <f t="shared" si="7"/>
        <v>0</v>
      </c>
      <c r="AB22" s="135">
        <v>0</v>
      </c>
      <c r="AC22" s="135">
        <v>0</v>
      </c>
      <c r="AD22" s="139">
        <f t="shared" si="8"/>
        <v>0</v>
      </c>
      <c r="AE22" s="135">
        <v>0</v>
      </c>
      <c r="AF22" s="135">
        <v>0</v>
      </c>
      <c r="AG22" s="158">
        <f t="shared" si="9"/>
        <v>0</v>
      </c>
      <c r="AH22" s="135">
        <v>0</v>
      </c>
      <c r="AI22" s="135">
        <v>0</v>
      </c>
      <c r="AJ22" s="158">
        <f t="shared" si="10"/>
        <v>0</v>
      </c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</row>
    <row r="23" spans="2:59" s="3" customFormat="1" ht="18.75" x14ac:dyDescent="0.3">
      <c r="B23" s="134" t="s">
        <v>47</v>
      </c>
      <c r="C23" s="45" t="s">
        <v>48</v>
      </c>
      <c r="D23" s="135">
        <v>11</v>
      </c>
      <c r="E23" s="135">
        <v>11</v>
      </c>
      <c r="F23" s="158">
        <f t="shared" si="0"/>
        <v>0</v>
      </c>
      <c r="G23" s="135">
        <v>106</v>
      </c>
      <c r="H23" s="135">
        <v>106</v>
      </c>
      <c r="I23" s="137">
        <f t="shared" si="1"/>
        <v>0</v>
      </c>
      <c r="J23" s="135">
        <v>30</v>
      </c>
      <c r="K23" s="135">
        <v>30</v>
      </c>
      <c r="L23" s="138">
        <f t="shared" si="2"/>
        <v>0</v>
      </c>
      <c r="M23" s="135">
        <v>7</v>
      </c>
      <c r="N23" s="135">
        <v>7</v>
      </c>
      <c r="O23" s="138">
        <f t="shared" si="3"/>
        <v>0</v>
      </c>
      <c r="P23" s="135">
        <v>2</v>
      </c>
      <c r="Q23" s="135">
        <v>2</v>
      </c>
      <c r="R23" s="138">
        <f t="shared" si="4"/>
        <v>0</v>
      </c>
      <c r="S23" s="135">
        <v>2</v>
      </c>
      <c r="T23" s="135">
        <v>2</v>
      </c>
      <c r="U23" s="138">
        <f t="shared" si="5"/>
        <v>0</v>
      </c>
      <c r="V23" s="135">
        <v>2</v>
      </c>
      <c r="W23" s="135">
        <v>2</v>
      </c>
      <c r="X23" s="156">
        <f t="shared" si="6"/>
        <v>0</v>
      </c>
      <c r="Y23" s="135">
        <v>0</v>
      </c>
      <c r="Z23" s="135">
        <v>0</v>
      </c>
      <c r="AA23" s="138">
        <f t="shared" si="7"/>
        <v>0</v>
      </c>
      <c r="AB23" s="135">
        <v>0</v>
      </c>
      <c r="AC23" s="135">
        <v>0</v>
      </c>
      <c r="AD23" s="140">
        <f t="shared" si="8"/>
        <v>0</v>
      </c>
      <c r="AE23" s="135">
        <v>2</v>
      </c>
      <c r="AF23" s="135">
        <v>3</v>
      </c>
      <c r="AG23" s="158">
        <f t="shared" si="9"/>
        <v>1</v>
      </c>
      <c r="AH23" s="135">
        <v>0</v>
      </c>
      <c r="AI23" s="135">
        <v>0</v>
      </c>
      <c r="AJ23" s="136">
        <f t="shared" si="10"/>
        <v>0</v>
      </c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</row>
    <row r="24" spans="2:59" s="3" customFormat="1" ht="18.75" x14ac:dyDescent="0.3">
      <c r="B24" s="134" t="s">
        <v>49</v>
      </c>
      <c r="C24" s="45" t="s">
        <v>50</v>
      </c>
      <c r="D24" s="135">
        <v>13</v>
      </c>
      <c r="E24" s="135">
        <v>13</v>
      </c>
      <c r="F24" s="158">
        <f t="shared" si="0"/>
        <v>0</v>
      </c>
      <c r="G24" s="135">
        <v>68</v>
      </c>
      <c r="H24" s="135">
        <v>68</v>
      </c>
      <c r="I24" s="137">
        <f t="shared" si="1"/>
        <v>0</v>
      </c>
      <c r="J24" s="135">
        <v>14</v>
      </c>
      <c r="K24" s="135">
        <v>14</v>
      </c>
      <c r="L24" s="138">
        <f t="shared" si="2"/>
        <v>0</v>
      </c>
      <c r="M24" s="135">
        <v>8</v>
      </c>
      <c r="N24" s="135">
        <v>8</v>
      </c>
      <c r="O24" s="138">
        <f t="shared" si="3"/>
        <v>0</v>
      </c>
      <c r="P24" s="135">
        <v>3</v>
      </c>
      <c r="Q24" s="135">
        <v>3</v>
      </c>
      <c r="R24" s="138">
        <f t="shared" si="4"/>
        <v>0</v>
      </c>
      <c r="S24" s="135">
        <v>0</v>
      </c>
      <c r="T24" s="135">
        <v>0</v>
      </c>
      <c r="U24" s="138">
        <f t="shared" si="5"/>
        <v>0</v>
      </c>
      <c r="V24" s="135">
        <v>0</v>
      </c>
      <c r="W24" s="135">
        <v>0</v>
      </c>
      <c r="X24" s="139">
        <f t="shared" si="6"/>
        <v>0</v>
      </c>
      <c r="Y24" s="135">
        <v>0</v>
      </c>
      <c r="Z24" s="135">
        <v>0</v>
      </c>
      <c r="AA24" s="138">
        <f t="shared" si="7"/>
        <v>0</v>
      </c>
      <c r="AB24" s="135">
        <v>0</v>
      </c>
      <c r="AC24" s="135">
        <v>0</v>
      </c>
      <c r="AD24" s="156">
        <f t="shared" si="8"/>
        <v>0</v>
      </c>
      <c r="AE24" s="135">
        <v>0</v>
      </c>
      <c r="AF24" s="135">
        <v>0</v>
      </c>
      <c r="AG24" s="158">
        <f t="shared" si="9"/>
        <v>0</v>
      </c>
      <c r="AH24" s="135">
        <v>0</v>
      </c>
      <c r="AI24" s="135">
        <v>0</v>
      </c>
      <c r="AJ24" s="158">
        <f t="shared" si="10"/>
        <v>0</v>
      </c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</row>
    <row r="25" spans="2:59" s="3" customFormat="1" ht="18.75" x14ac:dyDescent="0.3">
      <c r="B25" s="134" t="s">
        <v>51</v>
      </c>
      <c r="C25" s="45" t="s">
        <v>52</v>
      </c>
      <c r="D25" s="135">
        <v>12</v>
      </c>
      <c r="E25" s="135">
        <v>12</v>
      </c>
      <c r="F25" s="136">
        <f t="shared" si="0"/>
        <v>0</v>
      </c>
      <c r="G25" s="135">
        <v>54</v>
      </c>
      <c r="H25" s="135">
        <v>54</v>
      </c>
      <c r="I25" s="137">
        <f t="shared" si="1"/>
        <v>0</v>
      </c>
      <c r="J25" s="135">
        <v>27</v>
      </c>
      <c r="K25" s="135">
        <v>29</v>
      </c>
      <c r="L25" s="138">
        <f t="shared" si="2"/>
        <v>2</v>
      </c>
      <c r="M25" s="135">
        <v>10</v>
      </c>
      <c r="N25" s="135">
        <v>10</v>
      </c>
      <c r="O25" s="138">
        <f t="shared" si="3"/>
        <v>0</v>
      </c>
      <c r="P25" s="135">
        <v>4</v>
      </c>
      <c r="Q25" s="135">
        <v>4</v>
      </c>
      <c r="R25" s="138">
        <f t="shared" si="4"/>
        <v>0</v>
      </c>
      <c r="S25" s="135">
        <v>2</v>
      </c>
      <c r="T25" s="135">
        <v>5</v>
      </c>
      <c r="U25" s="138">
        <f t="shared" si="5"/>
        <v>3</v>
      </c>
      <c r="V25" s="135">
        <v>2</v>
      </c>
      <c r="W25" s="135">
        <v>3</v>
      </c>
      <c r="X25" s="140">
        <f t="shared" si="6"/>
        <v>1</v>
      </c>
      <c r="Y25" s="135">
        <v>0</v>
      </c>
      <c r="Z25" s="135">
        <v>0</v>
      </c>
      <c r="AA25" s="138">
        <f t="shared" si="7"/>
        <v>0</v>
      </c>
      <c r="AB25" s="135">
        <v>0</v>
      </c>
      <c r="AC25" s="135">
        <v>0</v>
      </c>
      <c r="AD25" s="139">
        <f t="shared" si="8"/>
        <v>0</v>
      </c>
      <c r="AE25" s="135">
        <v>1</v>
      </c>
      <c r="AF25" s="135">
        <v>1</v>
      </c>
      <c r="AG25" s="136">
        <f t="shared" si="9"/>
        <v>0</v>
      </c>
      <c r="AH25" s="135">
        <v>0</v>
      </c>
      <c r="AI25" s="135">
        <v>0</v>
      </c>
      <c r="AJ25" s="136">
        <f t="shared" si="10"/>
        <v>0</v>
      </c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</row>
    <row r="26" spans="2:59" s="3" customFormat="1" ht="18.75" x14ac:dyDescent="0.3">
      <c r="B26" s="134" t="s">
        <v>53</v>
      </c>
      <c r="C26" s="45" t="s">
        <v>54</v>
      </c>
      <c r="D26" s="135">
        <v>14</v>
      </c>
      <c r="E26" s="135">
        <v>14</v>
      </c>
      <c r="F26" s="153">
        <f t="shared" si="0"/>
        <v>0</v>
      </c>
      <c r="G26" s="135">
        <v>75</v>
      </c>
      <c r="H26" s="135">
        <v>75</v>
      </c>
      <c r="I26" s="137">
        <f t="shared" si="1"/>
        <v>0</v>
      </c>
      <c r="J26" s="135">
        <v>14</v>
      </c>
      <c r="K26" s="135">
        <v>14</v>
      </c>
      <c r="L26" s="138">
        <f t="shared" si="2"/>
        <v>0</v>
      </c>
      <c r="M26" s="135">
        <v>6</v>
      </c>
      <c r="N26" s="135">
        <v>6</v>
      </c>
      <c r="O26" s="138">
        <f t="shared" si="3"/>
        <v>0</v>
      </c>
      <c r="P26" s="135">
        <v>1</v>
      </c>
      <c r="Q26" s="135">
        <v>1</v>
      </c>
      <c r="R26" s="138">
        <f t="shared" si="4"/>
        <v>0</v>
      </c>
      <c r="S26" s="135">
        <v>2</v>
      </c>
      <c r="T26" s="135">
        <v>2</v>
      </c>
      <c r="U26" s="138">
        <f t="shared" si="5"/>
        <v>0</v>
      </c>
      <c r="V26" s="135">
        <v>2</v>
      </c>
      <c r="W26" s="135">
        <v>2</v>
      </c>
      <c r="X26" s="156">
        <f t="shared" si="6"/>
        <v>0</v>
      </c>
      <c r="Y26" s="135">
        <v>0</v>
      </c>
      <c r="Z26" s="135">
        <v>0</v>
      </c>
      <c r="AA26" s="138">
        <f t="shared" si="7"/>
        <v>0</v>
      </c>
      <c r="AB26" s="135">
        <v>0</v>
      </c>
      <c r="AC26" s="135">
        <v>0</v>
      </c>
      <c r="AD26" s="140">
        <f t="shared" si="8"/>
        <v>0</v>
      </c>
      <c r="AE26" s="135">
        <v>1</v>
      </c>
      <c r="AF26" s="135">
        <v>0</v>
      </c>
      <c r="AG26" s="136">
        <f t="shared" si="9"/>
        <v>-1</v>
      </c>
      <c r="AH26" s="135">
        <v>0</v>
      </c>
      <c r="AI26" s="135">
        <v>0</v>
      </c>
      <c r="AJ26" s="136">
        <f t="shared" si="10"/>
        <v>0</v>
      </c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</row>
    <row r="27" spans="2:59" s="3" customFormat="1" ht="18.75" x14ac:dyDescent="0.3">
      <c r="B27" s="134" t="s">
        <v>55</v>
      </c>
      <c r="C27" s="45" t="s">
        <v>56</v>
      </c>
      <c r="D27" s="135">
        <v>14</v>
      </c>
      <c r="E27" s="135">
        <v>14</v>
      </c>
      <c r="F27" s="136">
        <f t="shared" si="0"/>
        <v>0</v>
      </c>
      <c r="G27" s="135">
        <v>95</v>
      </c>
      <c r="H27" s="135">
        <v>95</v>
      </c>
      <c r="I27" s="137">
        <f t="shared" si="1"/>
        <v>0</v>
      </c>
      <c r="J27" s="135">
        <v>30</v>
      </c>
      <c r="K27" s="135">
        <v>31</v>
      </c>
      <c r="L27" s="138">
        <f t="shared" si="2"/>
        <v>1</v>
      </c>
      <c r="M27" s="135">
        <v>10</v>
      </c>
      <c r="N27" s="135">
        <v>10</v>
      </c>
      <c r="O27" s="138">
        <f t="shared" si="3"/>
        <v>0</v>
      </c>
      <c r="P27" s="135">
        <v>7</v>
      </c>
      <c r="Q27" s="135">
        <v>8</v>
      </c>
      <c r="R27" s="138">
        <f t="shared" si="4"/>
        <v>1</v>
      </c>
      <c r="S27" s="135">
        <v>2</v>
      </c>
      <c r="T27" s="135">
        <v>2</v>
      </c>
      <c r="U27" s="138">
        <f t="shared" si="5"/>
        <v>0</v>
      </c>
      <c r="V27" s="135">
        <v>2</v>
      </c>
      <c r="W27" s="135">
        <v>2</v>
      </c>
      <c r="X27" s="139">
        <f t="shared" si="6"/>
        <v>0</v>
      </c>
      <c r="Y27" s="135">
        <v>0</v>
      </c>
      <c r="Z27" s="135">
        <v>0</v>
      </c>
      <c r="AA27" s="138">
        <f t="shared" si="7"/>
        <v>0</v>
      </c>
      <c r="AB27" s="135">
        <v>0</v>
      </c>
      <c r="AC27" s="135">
        <v>0</v>
      </c>
      <c r="AD27" s="140">
        <f t="shared" si="8"/>
        <v>0</v>
      </c>
      <c r="AE27" s="135">
        <v>2</v>
      </c>
      <c r="AF27" s="135">
        <v>2</v>
      </c>
      <c r="AG27" s="153">
        <f t="shared" si="9"/>
        <v>0</v>
      </c>
      <c r="AH27" s="135">
        <v>0</v>
      </c>
      <c r="AI27" s="135">
        <v>0</v>
      </c>
      <c r="AJ27" s="159">
        <f t="shared" si="10"/>
        <v>0</v>
      </c>
    </row>
    <row r="28" spans="2:59" s="3" customFormat="1" ht="18.75" x14ac:dyDescent="0.3">
      <c r="B28" s="134" t="s">
        <v>57</v>
      </c>
      <c r="C28" s="45" t="s">
        <v>58</v>
      </c>
      <c r="D28" s="135">
        <v>14</v>
      </c>
      <c r="E28" s="135">
        <v>13</v>
      </c>
      <c r="F28" s="136">
        <f t="shared" si="0"/>
        <v>-1</v>
      </c>
      <c r="G28" s="135">
        <v>106</v>
      </c>
      <c r="H28" s="135">
        <v>103</v>
      </c>
      <c r="I28" s="137">
        <f t="shared" si="1"/>
        <v>-3</v>
      </c>
      <c r="J28" s="135">
        <v>15</v>
      </c>
      <c r="K28" s="135">
        <v>16</v>
      </c>
      <c r="L28" s="138">
        <f t="shared" si="2"/>
        <v>1</v>
      </c>
      <c r="M28" s="135">
        <v>1</v>
      </c>
      <c r="N28" s="135">
        <v>4</v>
      </c>
      <c r="O28" s="138">
        <f t="shared" si="3"/>
        <v>3</v>
      </c>
      <c r="P28" s="135">
        <v>0</v>
      </c>
      <c r="Q28" s="135">
        <v>0</v>
      </c>
      <c r="R28" s="138">
        <f t="shared" si="4"/>
        <v>0</v>
      </c>
      <c r="S28" s="135">
        <v>1</v>
      </c>
      <c r="T28" s="135">
        <v>1</v>
      </c>
      <c r="U28" s="138">
        <f t="shared" si="5"/>
        <v>0</v>
      </c>
      <c r="V28" s="135">
        <v>1</v>
      </c>
      <c r="W28" s="135">
        <v>1</v>
      </c>
      <c r="X28" s="140">
        <f t="shared" si="6"/>
        <v>0</v>
      </c>
      <c r="Y28" s="135">
        <v>0</v>
      </c>
      <c r="Z28" s="135">
        <v>0</v>
      </c>
      <c r="AA28" s="138">
        <f t="shared" si="7"/>
        <v>0</v>
      </c>
      <c r="AB28" s="135">
        <v>1</v>
      </c>
      <c r="AC28" s="135">
        <v>1</v>
      </c>
      <c r="AD28" s="140">
        <f t="shared" si="8"/>
        <v>0</v>
      </c>
      <c r="AE28" s="135">
        <v>1</v>
      </c>
      <c r="AF28" s="135">
        <v>0</v>
      </c>
      <c r="AG28" s="136">
        <f t="shared" si="9"/>
        <v>-1</v>
      </c>
      <c r="AH28" s="135">
        <v>0</v>
      </c>
      <c r="AI28" s="135">
        <v>0</v>
      </c>
      <c r="AJ28" s="153">
        <f t="shared" si="10"/>
        <v>0</v>
      </c>
    </row>
    <row r="29" spans="2:59" s="3" customFormat="1" ht="18.75" x14ac:dyDescent="0.3">
      <c r="B29" s="134" t="s">
        <v>59</v>
      </c>
      <c r="C29" s="45" t="s">
        <v>60</v>
      </c>
      <c r="D29" s="135">
        <v>19</v>
      </c>
      <c r="E29" s="135">
        <v>19</v>
      </c>
      <c r="F29" s="159">
        <f t="shared" si="0"/>
        <v>0</v>
      </c>
      <c r="G29" s="135">
        <v>146</v>
      </c>
      <c r="H29" s="135">
        <v>146</v>
      </c>
      <c r="I29" s="137">
        <f t="shared" si="1"/>
        <v>0</v>
      </c>
      <c r="J29" s="135">
        <v>27</v>
      </c>
      <c r="K29" s="135">
        <v>32</v>
      </c>
      <c r="L29" s="138">
        <f t="shared" si="2"/>
        <v>5</v>
      </c>
      <c r="M29" s="135">
        <v>4</v>
      </c>
      <c r="N29" s="135">
        <v>5</v>
      </c>
      <c r="O29" s="138">
        <f t="shared" si="3"/>
        <v>1</v>
      </c>
      <c r="P29" s="135">
        <v>0</v>
      </c>
      <c r="Q29" s="135">
        <v>0</v>
      </c>
      <c r="R29" s="138">
        <f t="shared" si="4"/>
        <v>0</v>
      </c>
      <c r="S29" s="135">
        <v>2</v>
      </c>
      <c r="T29" s="135">
        <v>2</v>
      </c>
      <c r="U29" s="138">
        <f t="shared" si="5"/>
        <v>0</v>
      </c>
      <c r="V29" s="135">
        <v>2</v>
      </c>
      <c r="W29" s="135">
        <v>2</v>
      </c>
      <c r="X29" s="156">
        <f t="shared" si="6"/>
        <v>0</v>
      </c>
      <c r="Y29" s="135">
        <v>0</v>
      </c>
      <c r="Z29" s="135">
        <v>0</v>
      </c>
      <c r="AA29" s="138">
        <f t="shared" si="7"/>
        <v>0</v>
      </c>
      <c r="AB29" s="135">
        <v>0</v>
      </c>
      <c r="AC29" s="135">
        <v>1</v>
      </c>
      <c r="AD29" s="140">
        <f t="shared" si="8"/>
        <v>1</v>
      </c>
      <c r="AE29" s="135">
        <v>1</v>
      </c>
      <c r="AF29" s="135">
        <v>6</v>
      </c>
      <c r="AG29" s="153">
        <f t="shared" si="9"/>
        <v>5</v>
      </c>
      <c r="AH29" s="135">
        <v>0</v>
      </c>
      <c r="AI29" s="135">
        <v>0</v>
      </c>
      <c r="AJ29" s="136">
        <f t="shared" si="10"/>
        <v>0</v>
      </c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</row>
    <row r="30" spans="2:59" s="3" customFormat="1" ht="18.75" x14ac:dyDescent="0.3">
      <c r="B30" s="134" t="s">
        <v>61</v>
      </c>
      <c r="C30" s="45" t="s">
        <v>62</v>
      </c>
      <c r="D30" s="135">
        <v>15</v>
      </c>
      <c r="E30" s="135">
        <v>15</v>
      </c>
      <c r="F30" s="158">
        <f t="shared" si="0"/>
        <v>0</v>
      </c>
      <c r="G30" s="135">
        <v>120</v>
      </c>
      <c r="H30" s="135">
        <v>120</v>
      </c>
      <c r="I30" s="137">
        <f t="shared" si="1"/>
        <v>0</v>
      </c>
      <c r="J30" s="135">
        <v>12</v>
      </c>
      <c r="K30" s="135">
        <v>12</v>
      </c>
      <c r="L30" s="138">
        <f t="shared" si="2"/>
        <v>0</v>
      </c>
      <c r="M30" s="135">
        <v>6</v>
      </c>
      <c r="N30" s="135">
        <v>6</v>
      </c>
      <c r="O30" s="138">
        <f t="shared" si="3"/>
        <v>0</v>
      </c>
      <c r="P30" s="135">
        <v>2</v>
      </c>
      <c r="Q30" s="135">
        <v>2</v>
      </c>
      <c r="R30" s="138">
        <f t="shared" si="4"/>
        <v>0</v>
      </c>
      <c r="S30" s="135">
        <v>1</v>
      </c>
      <c r="T30" s="135">
        <v>1</v>
      </c>
      <c r="U30" s="138">
        <f t="shared" si="5"/>
        <v>0</v>
      </c>
      <c r="V30" s="135">
        <v>1</v>
      </c>
      <c r="W30" s="135">
        <v>1</v>
      </c>
      <c r="X30" s="139">
        <f t="shared" si="6"/>
        <v>0</v>
      </c>
      <c r="Y30" s="135">
        <v>1</v>
      </c>
      <c r="Z30" s="135">
        <v>1</v>
      </c>
      <c r="AA30" s="138">
        <f t="shared" si="7"/>
        <v>0</v>
      </c>
      <c r="AB30" s="135">
        <v>0</v>
      </c>
      <c r="AC30" s="135">
        <v>0</v>
      </c>
      <c r="AD30" s="140">
        <f t="shared" si="8"/>
        <v>0</v>
      </c>
      <c r="AE30" s="135">
        <v>5</v>
      </c>
      <c r="AF30" s="135">
        <v>4</v>
      </c>
      <c r="AG30" s="136">
        <f t="shared" si="9"/>
        <v>-1</v>
      </c>
      <c r="AH30" s="135">
        <v>0</v>
      </c>
      <c r="AI30" s="135">
        <v>0</v>
      </c>
      <c r="AJ30" s="153">
        <f t="shared" si="10"/>
        <v>0</v>
      </c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</row>
    <row r="31" spans="2:59" s="3" customFormat="1" ht="18.75" x14ac:dyDescent="0.3">
      <c r="B31" s="134" t="s">
        <v>63</v>
      </c>
      <c r="C31" s="45" t="s">
        <v>64</v>
      </c>
      <c r="D31" s="135">
        <v>18</v>
      </c>
      <c r="E31" s="135">
        <v>18</v>
      </c>
      <c r="F31" s="136">
        <f t="shared" si="0"/>
        <v>0</v>
      </c>
      <c r="G31" s="135">
        <v>91</v>
      </c>
      <c r="H31" s="135">
        <v>91</v>
      </c>
      <c r="I31" s="137">
        <f t="shared" si="1"/>
        <v>0</v>
      </c>
      <c r="J31" s="135">
        <v>45</v>
      </c>
      <c r="K31" s="135">
        <v>49</v>
      </c>
      <c r="L31" s="138">
        <f t="shared" si="2"/>
        <v>4</v>
      </c>
      <c r="M31" s="135">
        <v>7</v>
      </c>
      <c r="N31" s="135">
        <v>11</v>
      </c>
      <c r="O31" s="138">
        <f t="shared" si="3"/>
        <v>4</v>
      </c>
      <c r="P31" s="135">
        <v>3</v>
      </c>
      <c r="Q31" s="135">
        <v>3</v>
      </c>
      <c r="R31" s="138">
        <f t="shared" si="4"/>
        <v>0</v>
      </c>
      <c r="S31" s="135">
        <v>4</v>
      </c>
      <c r="T31" s="135">
        <v>4</v>
      </c>
      <c r="U31" s="138">
        <f t="shared" si="5"/>
        <v>0</v>
      </c>
      <c r="V31" s="135">
        <v>4</v>
      </c>
      <c r="W31" s="135">
        <v>4</v>
      </c>
      <c r="X31" s="140">
        <f t="shared" si="6"/>
        <v>0</v>
      </c>
      <c r="Y31" s="135">
        <v>0</v>
      </c>
      <c r="Z31" s="135">
        <v>0</v>
      </c>
      <c r="AA31" s="138">
        <f t="shared" si="7"/>
        <v>0</v>
      </c>
      <c r="AB31" s="135">
        <v>0</v>
      </c>
      <c r="AC31" s="135">
        <v>0</v>
      </c>
      <c r="AD31" s="156">
        <f t="shared" si="8"/>
        <v>0</v>
      </c>
      <c r="AE31" s="135">
        <v>2</v>
      </c>
      <c r="AF31" s="135">
        <v>4</v>
      </c>
      <c r="AG31" s="153">
        <f t="shared" si="9"/>
        <v>2</v>
      </c>
      <c r="AH31" s="135">
        <v>0</v>
      </c>
      <c r="AI31" s="135">
        <v>0</v>
      </c>
      <c r="AJ31" s="158">
        <f t="shared" si="10"/>
        <v>0</v>
      </c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</row>
    <row r="32" spans="2:59" s="3" customFormat="1" ht="18.75" x14ac:dyDescent="0.3">
      <c r="B32" s="134" t="s">
        <v>65</v>
      </c>
      <c r="C32" s="45" t="s">
        <v>66</v>
      </c>
      <c r="D32" s="135">
        <v>17</v>
      </c>
      <c r="E32" s="135">
        <v>17</v>
      </c>
      <c r="F32" s="159">
        <f t="shared" si="0"/>
        <v>0</v>
      </c>
      <c r="G32" s="135">
        <v>63</v>
      </c>
      <c r="H32" s="135">
        <v>63</v>
      </c>
      <c r="I32" s="137">
        <f t="shared" si="1"/>
        <v>0</v>
      </c>
      <c r="J32" s="135">
        <v>33</v>
      </c>
      <c r="K32" s="135">
        <v>33</v>
      </c>
      <c r="L32" s="138">
        <f t="shared" si="2"/>
        <v>0</v>
      </c>
      <c r="M32" s="135">
        <v>11</v>
      </c>
      <c r="N32" s="135">
        <v>12</v>
      </c>
      <c r="O32" s="138">
        <f t="shared" si="3"/>
        <v>1</v>
      </c>
      <c r="P32" s="135">
        <v>1</v>
      </c>
      <c r="Q32" s="135">
        <v>1</v>
      </c>
      <c r="R32" s="138">
        <f t="shared" si="4"/>
        <v>0</v>
      </c>
      <c r="S32" s="135">
        <v>1</v>
      </c>
      <c r="T32" s="135">
        <v>1</v>
      </c>
      <c r="U32" s="138">
        <f t="shared" si="5"/>
        <v>0</v>
      </c>
      <c r="V32" s="135">
        <v>1</v>
      </c>
      <c r="W32" s="135">
        <v>1</v>
      </c>
      <c r="X32" s="156">
        <f t="shared" si="6"/>
        <v>0</v>
      </c>
      <c r="Y32" s="135">
        <v>0</v>
      </c>
      <c r="Z32" s="135">
        <v>0</v>
      </c>
      <c r="AA32" s="138">
        <f t="shared" si="7"/>
        <v>0</v>
      </c>
      <c r="AB32" s="135">
        <v>0</v>
      </c>
      <c r="AC32" s="135">
        <v>0</v>
      </c>
      <c r="AD32" s="156">
        <f t="shared" si="8"/>
        <v>0</v>
      </c>
      <c r="AE32" s="135">
        <v>0</v>
      </c>
      <c r="AF32" s="135">
        <v>0</v>
      </c>
      <c r="AG32" s="158">
        <f t="shared" si="9"/>
        <v>0</v>
      </c>
      <c r="AH32" s="135">
        <v>0</v>
      </c>
      <c r="AI32" s="135">
        <v>0</v>
      </c>
      <c r="AJ32" s="136">
        <f t="shared" si="10"/>
        <v>0</v>
      </c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</row>
    <row r="33" spans="2:37" s="3" customFormat="1" ht="18.75" x14ac:dyDescent="0.3">
      <c r="B33" s="134" t="s">
        <v>67</v>
      </c>
      <c r="C33" s="45" t="s">
        <v>68</v>
      </c>
      <c r="D33" s="135">
        <v>23</v>
      </c>
      <c r="E33" s="135">
        <v>23</v>
      </c>
      <c r="F33" s="153">
        <f t="shared" si="0"/>
        <v>0</v>
      </c>
      <c r="G33" s="135">
        <v>114</v>
      </c>
      <c r="H33" s="135">
        <v>114</v>
      </c>
      <c r="I33" s="137">
        <f t="shared" si="1"/>
        <v>0</v>
      </c>
      <c r="J33" s="135">
        <v>28</v>
      </c>
      <c r="K33" s="135">
        <v>28</v>
      </c>
      <c r="L33" s="138">
        <f t="shared" si="2"/>
        <v>0</v>
      </c>
      <c r="M33" s="135">
        <v>12</v>
      </c>
      <c r="N33" s="135">
        <v>12</v>
      </c>
      <c r="O33" s="138">
        <f t="shared" si="3"/>
        <v>0</v>
      </c>
      <c r="P33" s="135">
        <v>3</v>
      </c>
      <c r="Q33" s="135">
        <v>3</v>
      </c>
      <c r="R33" s="138">
        <f t="shared" si="4"/>
        <v>0</v>
      </c>
      <c r="S33" s="135">
        <v>2</v>
      </c>
      <c r="T33" s="135">
        <v>5</v>
      </c>
      <c r="U33" s="138">
        <f t="shared" si="5"/>
        <v>3</v>
      </c>
      <c r="V33" s="135">
        <v>0</v>
      </c>
      <c r="W33" s="135">
        <v>2</v>
      </c>
      <c r="X33" s="139">
        <f t="shared" si="6"/>
        <v>2</v>
      </c>
      <c r="Y33" s="135">
        <v>0</v>
      </c>
      <c r="Z33" s="135">
        <v>0</v>
      </c>
      <c r="AA33" s="138">
        <f t="shared" si="7"/>
        <v>0</v>
      </c>
      <c r="AB33" s="135">
        <v>0</v>
      </c>
      <c r="AC33" s="135">
        <v>0</v>
      </c>
      <c r="AD33" s="139">
        <f t="shared" si="8"/>
        <v>0</v>
      </c>
      <c r="AE33" s="135">
        <v>7</v>
      </c>
      <c r="AF33" s="135">
        <v>7</v>
      </c>
      <c r="AG33" s="136">
        <f t="shared" si="9"/>
        <v>0</v>
      </c>
      <c r="AH33" s="135">
        <v>0</v>
      </c>
      <c r="AI33" s="135">
        <v>0</v>
      </c>
      <c r="AJ33" s="136">
        <f t="shared" si="10"/>
        <v>0</v>
      </c>
    </row>
    <row r="34" spans="2:37" ht="18.75" x14ac:dyDescent="0.3">
      <c r="B34" s="44" t="s">
        <v>69</v>
      </c>
      <c r="C34" s="45" t="s">
        <v>70</v>
      </c>
      <c r="D34" s="135">
        <v>14</v>
      </c>
      <c r="E34" s="135">
        <v>14</v>
      </c>
      <c r="F34" s="158">
        <f t="shared" si="0"/>
        <v>0</v>
      </c>
      <c r="G34" s="135">
        <v>88</v>
      </c>
      <c r="H34" s="135">
        <v>88</v>
      </c>
      <c r="I34" s="137">
        <f t="shared" si="1"/>
        <v>0</v>
      </c>
      <c r="J34" s="135">
        <v>29</v>
      </c>
      <c r="K34" s="135">
        <v>29</v>
      </c>
      <c r="L34" s="138">
        <f t="shared" si="2"/>
        <v>0</v>
      </c>
      <c r="M34" s="135">
        <v>8</v>
      </c>
      <c r="N34" s="135">
        <v>8</v>
      </c>
      <c r="O34" s="138">
        <f t="shared" si="3"/>
        <v>0</v>
      </c>
      <c r="P34" s="135">
        <v>0</v>
      </c>
      <c r="Q34" s="135">
        <v>1</v>
      </c>
      <c r="R34" s="138">
        <f t="shared" si="4"/>
        <v>1</v>
      </c>
      <c r="S34" s="135">
        <v>3</v>
      </c>
      <c r="T34" s="135">
        <v>4</v>
      </c>
      <c r="U34" s="138">
        <f t="shared" si="5"/>
        <v>1</v>
      </c>
      <c r="V34" s="135">
        <v>2</v>
      </c>
      <c r="W34" s="135">
        <v>2</v>
      </c>
      <c r="X34" s="156">
        <f t="shared" si="6"/>
        <v>0</v>
      </c>
      <c r="Y34" s="135">
        <v>0</v>
      </c>
      <c r="Z34" s="135">
        <v>0</v>
      </c>
      <c r="AA34" s="138">
        <f t="shared" si="7"/>
        <v>0</v>
      </c>
      <c r="AB34" s="135">
        <v>0</v>
      </c>
      <c r="AC34" s="135">
        <v>0</v>
      </c>
      <c r="AD34" s="156">
        <f t="shared" si="8"/>
        <v>0</v>
      </c>
      <c r="AE34" s="135">
        <v>1</v>
      </c>
      <c r="AF34" s="135">
        <v>1</v>
      </c>
      <c r="AG34" s="136">
        <f t="shared" si="9"/>
        <v>0</v>
      </c>
      <c r="AH34" s="135">
        <v>0</v>
      </c>
      <c r="AI34" s="135">
        <v>0</v>
      </c>
      <c r="AJ34" s="136">
        <f t="shared" si="10"/>
        <v>0</v>
      </c>
    </row>
    <row r="35" spans="2:37" s="3" customFormat="1" ht="19.5" thickBot="1" x14ac:dyDescent="0.35">
      <c r="B35" s="160" t="s">
        <v>71</v>
      </c>
      <c r="C35" s="45" t="s">
        <v>72</v>
      </c>
      <c r="D35" s="161">
        <v>17</v>
      </c>
      <c r="E35" s="161">
        <v>18</v>
      </c>
      <c r="F35" s="158">
        <f t="shared" si="0"/>
        <v>1</v>
      </c>
      <c r="G35" s="161">
        <v>91</v>
      </c>
      <c r="H35" s="161">
        <v>93</v>
      </c>
      <c r="I35" s="162">
        <f t="shared" si="1"/>
        <v>2</v>
      </c>
      <c r="J35" s="161">
        <v>41</v>
      </c>
      <c r="K35" s="161">
        <v>44</v>
      </c>
      <c r="L35" s="139">
        <f t="shared" si="2"/>
        <v>3</v>
      </c>
      <c r="M35" s="161">
        <v>14</v>
      </c>
      <c r="N35" s="161">
        <v>14</v>
      </c>
      <c r="O35" s="138">
        <f t="shared" si="3"/>
        <v>0</v>
      </c>
      <c r="P35" s="161">
        <v>4</v>
      </c>
      <c r="Q35" s="161">
        <v>4</v>
      </c>
      <c r="R35" s="138">
        <f t="shared" si="4"/>
        <v>0</v>
      </c>
      <c r="S35" s="161">
        <v>2</v>
      </c>
      <c r="T35" s="161">
        <v>2</v>
      </c>
      <c r="U35" s="163">
        <f t="shared" si="5"/>
        <v>0</v>
      </c>
      <c r="V35" s="161">
        <v>2</v>
      </c>
      <c r="W35" s="161">
        <v>2</v>
      </c>
      <c r="X35" s="163">
        <f t="shared" si="6"/>
        <v>0</v>
      </c>
      <c r="Y35" s="161">
        <v>0</v>
      </c>
      <c r="Z35" s="161">
        <v>0</v>
      </c>
      <c r="AA35" s="138">
        <f t="shared" si="7"/>
        <v>0</v>
      </c>
      <c r="AB35" s="161">
        <v>0</v>
      </c>
      <c r="AC35" s="161">
        <v>0</v>
      </c>
      <c r="AD35" s="139">
        <f t="shared" si="8"/>
        <v>0</v>
      </c>
      <c r="AE35" s="161">
        <v>6</v>
      </c>
      <c r="AF35" s="161">
        <v>5</v>
      </c>
      <c r="AG35" s="164">
        <f t="shared" si="9"/>
        <v>-1</v>
      </c>
      <c r="AH35" s="161">
        <v>0</v>
      </c>
      <c r="AI35" s="161">
        <v>1</v>
      </c>
      <c r="AJ35" s="158">
        <f t="shared" si="10"/>
        <v>1</v>
      </c>
    </row>
    <row r="36" spans="2:37" ht="19.5" thickBot="1" x14ac:dyDescent="0.3">
      <c r="B36" s="46"/>
      <c r="C36" s="47" t="s">
        <v>73</v>
      </c>
      <c r="D36" s="132">
        <f t="shared" ref="D36:AJ36" si="11">SUM(D8:D35)</f>
        <v>369</v>
      </c>
      <c r="E36" s="132">
        <f t="shared" si="11"/>
        <v>364</v>
      </c>
      <c r="F36" s="49">
        <f t="shared" si="11"/>
        <v>-5</v>
      </c>
      <c r="G36" s="132">
        <f t="shared" si="11"/>
        <v>2793</v>
      </c>
      <c r="H36" s="132">
        <f t="shared" si="11"/>
        <v>2780</v>
      </c>
      <c r="I36" s="50">
        <f t="shared" si="11"/>
        <v>-13</v>
      </c>
      <c r="J36" s="132">
        <f t="shared" si="11"/>
        <v>706</v>
      </c>
      <c r="K36" s="132">
        <f t="shared" si="11"/>
        <v>720</v>
      </c>
      <c r="L36" s="53">
        <f t="shared" si="11"/>
        <v>14</v>
      </c>
      <c r="M36" s="132">
        <f t="shared" si="11"/>
        <v>188</v>
      </c>
      <c r="N36" s="132">
        <f t="shared" si="11"/>
        <v>195</v>
      </c>
      <c r="O36" s="53">
        <f t="shared" si="11"/>
        <v>7</v>
      </c>
      <c r="P36" s="132">
        <f t="shared" si="11"/>
        <v>60</v>
      </c>
      <c r="Q36" s="132">
        <f t="shared" si="11"/>
        <v>62</v>
      </c>
      <c r="R36" s="53">
        <f t="shared" si="11"/>
        <v>2</v>
      </c>
      <c r="S36" s="132">
        <f t="shared" si="11"/>
        <v>50</v>
      </c>
      <c r="T36" s="132">
        <f t="shared" si="11"/>
        <v>61</v>
      </c>
      <c r="U36" s="54">
        <f t="shared" si="11"/>
        <v>11</v>
      </c>
      <c r="V36" s="132">
        <f t="shared" si="11"/>
        <v>44</v>
      </c>
      <c r="W36" s="132">
        <f t="shared" si="11"/>
        <v>49</v>
      </c>
      <c r="X36" s="55">
        <f t="shared" si="11"/>
        <v>5</v>
      </c>
      <c r="Y36" s="132">
        <f t="shared" si="11"/>
        <v>6</v>
      </c>
      <c r="Z36" s="132">
        <f t="shared" si="11"/>
        <v>6</v>
      </c>
      <c r="AA36" s="53">
        <f t="shared" si="11"/>
        <v>0</v>
      </c>
      <c r="AB36" s="132">
        <f t="shared" si="11"/>
        <v>2</v>
      </c>
      <c r="AC36" s="132">
        <f t="shared" si="11"/>
        <v>2</v>
      </c>
      <c r="AD36" s="53">
        <f t="shared" si="11"/>
        <v>0</v>
      </c>
      <c r="AE36" s="132">
        <f t="shared" si="11"/>
        <v>43</v>
      </c>
      <c r="AF36" s="132">
        <f t="shared" si="11"/>
        <v>42</v>
      </c>
      <c r="AG36" s="48">
        <f t="shared" si="11"/>
        <v>-1</v>
      </c>
      <c r="AH36" s="132">
        <f t="shared" si="11"/>
        <v>0</v>
      </c>
      <c r="AI36" s="132">
        <f t="shared" si="11"/>
        <v>1</v>
      </c>
      <c r="AJ36" s="54">
        <f t="shared" si="11"/>
        <v>1</v>
      </c>
      <c r="AK36" s="7"/>
    </row>
    <row r="37" spans="2:37" x14ac:dyDescent="0.25">
      <c r="L37" s="5"/>
      <c r="U37" s="5"/>
      <c r="AD37" s="5"/>
      <c r="AG37" s="5"/>
      <c r="AJ37" s="5"/>
    </row>
    <row r="40" spans="2:37" x14ac:dyDescent="0.25">
      <c r="H40" s="2"/>
    </row>
    <row r="41" spans="2:37" x14ac:dyDescent="0.25">
      <c r="H41" s="2"/>
    </row>
    <row r="42" spans="2:37" x14ac:dyDescent="0.25">
      <c r="H42" s="2"/>
    </row>
    <row r="93" spans="13:18" x14ac:dyDescent="0.25">
      <c r="Q93" t="s">
        <v>15</v>
      </c>
      <c r="R93" t="s">
        <v>137</v>
      </c>
    </row>
    <row r="94" spans="13:18" x14ac:dyDescent="0.25">
      <c r="M94" t="s">
        <v>14</v>
      </c>
      <c r="Q94">
        <v>0</v>
      </c>
      <c r="R94">
        <v>1</v>
      </c>
    </row>
  </sheetData>
  <mergeCells count="47">
    <mergeCell ref="AI6:AI7"/>
    <mergeCell ref="K6:K7"/>
    <mergeCell ref="G6:G7"/>
    <mergeCell ref="T6:T7"/>
    <mergeCell ref="G3:I5"/>
    <mergeCell ref="P6:P7"/>
    <mergeCell ref="N6:N7"/>
    <mergeCell ref="Q6:Q7"/>
    <mergeCell ref="R6:R7"/>
    <mergeCell ref="S6:S7"/>
    <mergeCell ref="H6:H7"/>
    <mergeCell ref="W6:W7"/>
    <mergeCell ref="Z6:Z7"/>
    <mergeCell ref="AC6:AC7"/>
    <mergeCell ref="AF6:AF7"/>
    <mergeCell ref="A1:AA1"/>
    <mergeCell ref="J3:L5"/>
    <mergeCell ref="M3:O5"/>
    <mergeCell ref="P3:R5"/>
    <mergeCell ref="S3:U5"/>
    <mergeCell ref="B3:B7"/>
    <mergeCell ref="C3:C7"/>
    <mergeCell ref="U6:U7"/>
    <mergeCell ref="O6:O7"/>
    <mergeCell ref="I6:I7"/>
    <mergeCell ref="D3:F5"/>
    <mergeCell ref="D6:D7"/>
    <mergeCell ref="F6:F7"/>
    <mergeCell ref="J6:J7"/>
    <mergeCell ref="L6:L7"/>
    <mergeCell ref="M6:M7"/>
    <mergeCell ref="E6:E7"/>
    <mergeCell ref="AE3:AG5"/>
    <mergeCell ref="AH3:AJ5"/>
    <mergeCell ref="AE6:AE7"/>
    <mergeCell ref="AG6:AG7"/>
    <mergeCell ref="AH6:AH7"/>
    <mergeCell ref="AJ6:AJ7"/>
    <mergeCell ref="V3:X5"/>
    <mergeCell ref="Y3:AA5"/>
    <mergeCell ref="AB3:AD5"/>
    <mergeCell ref="AB6:AB7"/>
    <mergeCell ref="AD6:AD7"/>
    <mergeCell ref="Y6:Y7"/>
    <mergeCell ref="AA6:AA7"/>
    <mergeCell ref="V6:V7"/>
    <mergeCell ref="X6:X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14"/>
  <sheetViews>
    <sheetView topLeftCell="M7" zoomScale="70" zoomScaleNormal="70" workbookViewId="0">
      <selection activeCell="AB89" sqref="AB89"/>
    </sheetView>
  </sheetViews>
  <sheetFormatPr defaultRowHeight="15" x14ac:dyDescent="0.25"/>
  <cols>
    <col min="1" max="1" width="6.28515625" bestFit="1" customWidth="1"/>
    <col min="2" max="2" width="15.7109375" customWidth="1"/>
    <col min="3" max="3" width="11.7109375" customWidth="1"/>
    <col min="4" max="4" width="6.140625" customWidth="1"/>
    <col min="5" max="5" width="6.42578125" customWidth="1"/>
    <col min="6" max="6" width="8.28515625" customWidth="1"/>
    <col min="8" max="8" width="7.28515625" customWidth="1"/>
    <col min="9" max="9" width="12" customWidth="1"/>
    <col min="11" max="11" width="8" customWidth="1"/>
    <col min="12" max="12" width="6.85546875" customWidth="1"/>
    <col min="13" max="13" width="6.140625" bestFit="1" customWidth="1"/>
    <col min="14" max="14" width="8" customWidth="1"/>
    <col min="15" max="15" width="7.28515625" customWidth="1"/>
    <col min="16" max="16" width="6.140625" bestFit="1" customWidth="1"/>
    <col min="17" max="18" width="6.7109375" customWidth="1"/>
    <col min="19" max="19" width="6.140625" bestFit="1" customWidth="1"/>
    <col min="20" max="20" width="7.5703125" customWidth="1"/>
    <col min="21" max="21" width="7" customWidth="1"/>
    <col min="22" max="22" width="9.85546875" customWidth="1"/>
    <col min="23" max="23" width="8.42578125" customWidth="1"/>
    <col min="24" max="24" width="8.5703125" customWidth="1"/>
    <col min="25" max="26" width="6.85546875" customWidth="1"/>
    <col min="27" max="27" width="24.85546875" customWidth="1"/>
    <col min="32" max="32" width="9.5703125" customWidth="1"/>
    <col min="33" max="33" width="10" customWidth="1"/>
    <col min="35" max="35" width="9.5703125" customWidth="1"/>
    <col min="36" max="36" width="10.140625" customWidth="1"/>
  </cols>
  <sheetData>
    <row r="2" spans="1:36" ht="15.75" thickBot="1" x14ac:dyDescent="0.3">
      <c r="F2" s="68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36" ht="29.25" customHeight="1" thickBot="1" x14ac:dyDescent="0.3">
      <c r="A3" s="288" t="s">
        <v>1</v>
      </c>
      <c r="B3" s="328" t="s">
        <v>2</v>
      </c>
      <c r="C3" s="326"/>
      <c r="D3" s="300" t="s">
        <v>74</v>
      </c>
      <c r="E3" s="300"/>
      <c r="F3" s="301"/>
      <c r="G3" s="267" t="s">
        <v>4</v>
      </c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9"/>
      <c r="T3" s="269"/>
      <c r="U3" s="270"/>
      <c r="V3" s="300" t="s">
        <v>75</v>
      </c>
      <c r="W3" s="300"/>
      <c r="X3" s="301"/>
    </row>
    <row r="4" spans="1:36" ht="45" customHeight="1" thickBot="1" x14ac:dyDescent="0.3">
      <c r="A4" s="289"/>
      <c r="B4" s="329"/>
      <c r="C4" s="327"/>
      <c r="D4" s="302"/>
      <c r="E4" s="302"/>
      <c r="F4" s="303"/>
      <c r="G4" s="307" t="s">
        <v>76</v>
      </c>
      <c r="H4" s="308"/>
      <c r="I4" s="309"/>
      <c r="J4" s="310" t="s">
        <v>112</v>
      </c>
      <c r="K4" s="310"/>
      <c r="L4" s="310"/>
      <c r="M4" s="307" t="s">
        <v>77</v>
      </c>
      <c r="N4" s="308"/>
      <c r="O4" s="309"/>
      <c r="P4" s="307" t="s">
        <v>78</v>
      </c>
      <c r="Q4" s="308"/>
      <c r="R4" s="309"/>
      <c r="S4" s="273" t="s">
        <v>79</v>
      </c>
      <c r="T4" s="274"/>
      <c r="U4" s="275"/>
      <c r="V4" s="302"/>
      <c r="W4" s="302"/>
      <c r="X4" s="303"/>
      <c r="AB4" s="3"/>
    </row>
    <row r="5" spans="1:36" ht="28.5" customHeight="1" thickBot="1" x14ac:dyDescent="0.3">
      <c r="A5" s="290"/>
      <c r="B5" s="329"/>
      <c r="C5" s="65" t="s">
        <v>80</v>
      </c>
      <c r="D5" s="304" t="s">
        <v>15</v>
      </c>
      <c r="E5" s="285" t="s">
        <v>137</v>
      </c>
      <c r="F5" s="306" t="s">
        <v>16</v>
      </c>
      <c r="G5" s="265" t="s">
        <v>15</v>
      </c>
      <c r="H5" s="265" t="s">
        <v>137</v>
      </c>
      <c r="I5" s="276" t="s">
        <v>16</v>
      </c>
      <c r="J5" s="278" t="s">
        <v>15</v>
      </c>
      <c r="K5" s="278" t="s">
        <v>137</v>
      </c>
      <c r="L5" s="276" t="s">
        <v>16</v>
      </c>
      <c r="M5" s="265" t="s">
        <v>15</v>
      </c>
      <c r="N5" s="265" t="s">
        <v>137</v>
      </c>
      <c r="O5" s="277" t="s">
        <v>16</v>
      </c>
      <c r="P5" s="265" t="s">
        <v>15</v>
      </c>
      <c r="Q5" s="265" t="s">
        <v>137</v>
      </c>
      <c r="R5" s="277" t="s">
        <v>16</v>
      </c>
      <c r="S5" s="265" t="s">
        <v>15</v>
      </c>
      <c r="T5" s="265" t="s">
        <v>137</v>
      </c>
      <c r="U5" s="277" t="s">
        <v>16</v>
      </c>
      <c r="V5" s="271" t="s">
        <v>15</v>
      </c>
      <c r="W5" s="271" t="s">
        <v>137</v>
      </c>
      <c r="X5" s="306" t="s">
        <v>16</v>
      </c>
      <c r="Y5" s="2"/>
    </row>
    <row r="6" spans="1:36" ht="7.5" hidden="1" customHeight="1" thickBot="1" x14ac:dyDescent="0.3">
      <c r="A6" s="291"/>
      <c r="B6" s="330"/>
      <c r="C6" s="66"/>
      <c r="D6" s="305"/>
      <c r="E6" s="284"/>
      <c r="F6" s="277"/>
      <c r="G6" s="266"/>
      <c r="H6" s="266"/>
      <c r="I6" s="276"/>
      <c r="J6" s="265"/>
      <c r="K6" s="266"/>
      <c r="L6" s="276"/>
      <c r="M6" s="265"/>
      <c r="N6" s="266"/>
      <c r="O6" s="277"/>
      <c r="P6" s="266"/>
      <c r="Q6" s="266"/>
      <c r="R6" s="277"/>
      <c r="S6" s="266"/>
      <c r="T6" s="266"/>
      <c r="U6" s="277"/>
      <c r="V6" s="272"/>
      <c r="W6" s="272"/>
      <c r="X6" s="277"/>
    </row>
    <row r="7" spans="1:36" s="37" customFormat="1" ht="25.5" customHeight="1" x14ac:dyDescent="0.25">
      <c r="A7" s="279" t="s">
        <v>17</v>
      </c>
      <c r="B7" s="285" t="s">
        <v>18</v>
      </c>
      <c r="C7" s="155" t="s">
        <v>81</v>
      </c>
      <c r="D7" s="142">
        <v>110</v>
      </c>
      <c r="E7" s="142">
        <v>111</v>
      </c>
      <c r="F7" s="143">
        <f t="shared" ref="F7:F38" si="0">E7-D7</f>
        <v>1</v>
      </c>
      <c r="G7" s="142">
        <v>46</v>
      </c>
      <c r="H7" s="142">
        <v>47</v>
      </c>
      <c r="I7" s="144">
        <f>H7-G7</f>
        <v>1</v>
      </c>
      <c r="J7" s="142">
        <v>18</v>
      </c>
      <c r="K7" s="142">
        <v>19</v>
      </c>
      <c r="L7" s="144">
        <f>K7-J7</f>
        <v>1</v>
      </c>
      <c r="M7" s="142">
        <v>63</v>
      </c>
      <c r="N7" s="142">
        <v>64</v>
      </c>
      <c r="O7" s="143">
        <f>N7-M7</f>
        <v>1</v>
      </c>
      <c r="P7" s="142">
        <v>2</v>
      </c>
      <c r="Q7" s="142">
        <v>2</v>
      </c>
      <c r="R7" s="143">
        <f>Q7-P7</f>
        <v>0</v>
      </c>
      <c r="S7" s="142">
        <v>47</v>
      </c>
      <c r="T7" s="142">
        <v>47</v>
      </c>
      <c r="U7" s="143">
        <f>T7-S7</f>
        <v>0</v>
      </c>
      <c r="V7" s="142">
        <v>47</v>
      </c>
      <c r="W7" s="142">
        <v>47</v>
      </c>
      <c r="X7" s="143">
        <f>W7-V7</f>
        <v>0</v>
      </c>
    </row>
    <row r="8" spans="1:36" ht="23.25" customHeight="1" thickBot="1" x14ac:dyDescent="0.3">
      <c r="A8" s="280"/>
      <c r="B8" s="284"/>
      <c r="C8" s="141" t="s">
        <v>82</v>
      </c>
      <c r="D8" s="142">
        <v>2987</v>
      </c>
      <c r="E8" s="142">
        <v>3007</v>
      </c>
      <c r="F8" s="143">
        <f t="shared" si="0"/>
        <v>20</v>
      </c>
      <c r="G8" s="142">
        <v>1371</v>
      </c>
      <c r="H8" s="142">
        <v>1440</v>
      </c>
      <c r="I8" s="144">
        <f t="shared" ref="I8:I62" si="1">H8-G8</f>
        <v>69</v>
      </c>
      <c r="J8" s="142">
        <v>319</v>
      </c>
      <c r="K8" s="142">
        <v>334</v>
      </c>
      <c r="L8" s="144">
        <f t="shared" ref="L8:L62" si="2">K8-J8</f>
        <v>15</v>
      </c>
      <c r="M8" s="142">
        <v>2172</v>
      </c>
      <c r="N8" s="142">
        <v>2156</v>
      </c>
      <c r="O8" s="143">
        <f t="shared" ref="O8:O62" si="3">N8-M8</f>
        <v>-16</v>
      </c>
      <c r="P8" s="142">
        <v>55</v>
      </c>
      <c r="Q8" s="142">
        <v>55</v>
      </c>
      <c r="R8" s="143">
        <f t="shared" ref="R8:R62" si="4">Q8-P8</f>
        <v>0</v>
      </c>
      <c r="S8" s="142">
        <v>815</v>
      </c>
      <c r="T8" s="142">
        <v>851</v>
      </c>
      <c r="U8" s="143">
        <f t="shared" ref="U8:U62" si="5">T8-S8</f>
        <v>36</v>
      </c>
      <c r="V8" s="142">
        <v>815</v>
      </c>
      <c r="W8" s="142">
        <v>851</v>
      </c>
      <c r="X8" s="143">
        <f t="shared" ref="X8:X62" si="6">W8-V8</f>
        <v>36</v>
      </c>
      <c r="AB8" s="69"/>
    </row>
    <row r="9" spans="1:36" ht="15" customHeight="1" x14ac:dyDescent="0.25">
      <c r="A9" s="286" t="s">
        <v>19</v>
      </c>
      <c r="B9" s="283" t="s">
        <v>20</v>
      </c>
      <c r="C9" s="141" t="s">
        <v>81</v>
      </c>
      <c r="D9" s="142">
        <v>99</v>
      </c>
      <c r="E9" s="142">
        <v>101</v>
      </c>
      <c r="F9" s="143">
        <f t="shared" si="0"/>
        <v>2</v>
      </c>
      <c r="G9" s="142">
        <v>77</v>
      </c>
      <c r="H9" s="142">
        <v>76</v>
      </c>
      <c r="I9" s="144">
        <f t="shared" si="1"/>
        <v>-1</v>
      </c>
      <c r="J9" s="142">
        <v>14</v>
      </c>
      <c r="K9" s="142">
        <v>16</v>
      </c>
      <c r="L9" s="144">
        <f t="shared" si="2"/>
        <v>2</v>
      </c>
      <c r="M9" s="142">
        <v>4</v>
      </c>
      <c r="N9" s="142">
        <v>7</v>
      </c>
      <c r="O9" s="143">
        <f t="shared" si="3"/>
        <v>3</v>
      </c>
      <c r="P9" s="142">
        <v>1</v>
      </c>
      <c r="Q9" s="142">
        <v>4</v>
      </c>
      <c r="R9" s="143">
        <f t="shared" si="4"/>
        <v>3</v>
      </c>
      <c r="S9" s="142">
        <v>95</v>
      </c>
      <c r="T9" s="142">
        <v>94</v>
      </c>
      <c r="U9" s="143">
        <f t="shared" si="5"/>
        <v>-1</v>
      </c>
      <c r="V9" s="142">
        <v>63</v>
      </c>
      <c r="W9" s="142">
        <v>65</v>
      </c>
      <c r="X9" s="143">
        <f t="shared" si="6"/>
        <v>2</v>
      </c>
      <c r="Z9" s="298" t="s">
        <v>113</v>
      </c>
      <c r="AA9" s="19"/>
      <c r="AB9" s="292" t="s">
        <v>83</v>
      </c>
      <c r="AC9" s="293"/>
      <c r="AD9" s="294"/>
      <c r="AE9" s="292" t="s">
        <v>84</v>
      </c>
      <c r="AF9" s="293"/>
      <c r="AG9" s="294"/>
      <c r="AH9" s="292" t="s">
        <v>85</v>
      </c>
      <c r="AI9" s="293"/>
      <c r="AJ9" s="294"/>
    </row>
    <row r="10" spans="1:36" ht="15.75" thickBot="1" x14ac:dyDescent="0.3">
      <c r="A10" s="287"/>
      <c r="B10" s="284"/>
      <c r="C10" s="141" t="s">
        <v>82</v>
      </c>
      <c r="D10" s="142">
        <v>2452</v>
      </c>
      <c r="E10" s="142">
        <v>2409</v>
      </c>
      <c r="F10" s="143">
        <f t="shared" si="0"/>
        <v>-43</v>
      </c>
      <c r="G10" s="142">
        <v>1060</v>
      </c>
      <c r="H10" s="142">
        <v>993</v>
      </c>
      <c r="I10" s="144">
        <f t="shared" si="1"/>
        <v>-67</v>
      </c>
      <c r="J10" s="142">
        <v>153</v>
      </c>
      <c r="K10" s="142">
        <v>172</v>
      </c>
      <c r="L10" s="144">
        <f t="shared" si="2"/>
        <v>19</v>
      </c>
      <c r="M10" s="142">
        <v>1200</v>
      </c>
      <c r="N10" s="142">
        <v>1213</v>
      </c>
      <c r="O10" s="143">
        <f t="shared" si="3"/>
        <v>13</v>
      </c>
      <c r="P10" s="142">
        <v>31</v>
      </c>
      <c r="Q10" s="142">
        <v>47</v>
      </c>
      <c r="R10" s="143">
        <f t="shared" si="4"/>
        <v>16</v>
      </c>
      <c r="S10" s="142">
        <v>1252</v>
      </c>
      <c r="T10" s="142">
        <v>1196</v>
      </c>
      <c r="U10" s="143">
        <f t="shared" si="5"/>
        <v>-56</v>
      </c>
      <c r="V10" s="142">
        <v>834</v>
      </c>
      <c r="W10" s="142">
        <v>824</v>
      </c>
      <c r="X10" s="143">
        <f t="shared" si="6"/>
        <v>-10</v>
      </c>
      <c r="Z10" s="299"/>
      <c r="AA10" s="20" t="s">
        <v>2</v>
      </c>
      <c r="AB10" s="295"/>
      <c r="AC10" s="296"/>
      <c r="AD10" s="297"/>
      <c r="AE10" s="295"/>
      <c r="AF10" s="296"/>
      <c r="AG10" s="297"/>
      <c r="AH10" s="295"/>
      <c r="AI10" s="296"/>
      <c r="AJ10" s="297"/>
    </row>
    <row r="11" spans="1:36" x14ac:dyDescent="0.25">
      <c r="A11" s="286" t="s">
        <v>21</v>
      </c>
      <c r="B11" s="283" t="s">
        <v>22</v>
      </c>
      <c r="C11" s="141" t="s">
        <v>81</v>
      </c>
      <c r="D11" s="142">
        <v>35</v>
      </c>
      <c r="E11" s="142">
        <v>9</v>
      </c>
      <c r="F11" s="143">
        <f t="shared" si="0"/>
        <v>-26</v>
      </c>
      <c r="G11" s="142">
        <v>15</v>
      </c>
      <c r="H11" s="142">
        <v>1</v>
      </c>
      <c r="I11" s="144">
        <f t="shared" si="1"/>
        <v>-14</v>
      </c>
      <c r="J11" s="142">
        <v>7</v>
      </c>
      <c r="K11" s="142">
        <v>1</v>
      </c>
      <c r="L11" s="144">
        <f t="shared" si="2"/>
        <v>-6</v>
      </c>
      <c r="M11" s="142">
        <v>12</v>
      </c>
      <c r="N11" s="142">
        <v>2</v>
      </c>
      <c r="O11" s="143">
        <f t="shared" si="3"/>
        <v>-10</v>
      </c>
      <c r="P11" s="142">
        <v>1</v>
      </c>
      <c r="Q11" s="142">
        <v>1</v>
      </c>
      <c r="R11" s="143">
        <f t="shared" si="4"/>
        <v>0</v>
      </c>
      <c r="S11" s="142">
        <v>23</v>
      </c>
      <c r="T11" s="142">
        <v>7</v>
      </c>
      <c r="U11" s="143">
        <f t="shared" si="5"/>
        <v>-16</v>
      </c>
      <c r="V11" s="142">
        <v>23</v>
      </c>
      <c r="W11" s="142">
        <v>7</v>
      </c>
      <c r="X11" s="143">
        <f t="shared" si="6"/>
        <v>-16</v>
      </c>
      <c r="Z11" s="263" t="s">
        <v>80</v>
      </c>
      <c r="AA11" s="264"/>
      <c r="AB11" s="18" t="s">
        <v>87</v>
      </c>
      <c r="AC11" s="18" t="s">
        <v>138</v>
      </c>
      <c r="AD11" s="22" t="s">
        <v>86</v>
      </c>
      <c r="AE11" s="179" t="s">
        <v>87</v>
      </c>
      <c r="AF11" s="179" t="s">
        <v>138</v>
      </c>
      <c r="AG11" s="22" t="s">
        <v>86</v>
      </c>
      <c r="AH11" s="18" t="s">
        <v>87</v>
      </c>
      <c r="AI11" s="18" t="s">
        <v>138</v>
      </c>
      <c r="AJ11" s="22" t="s">
        <v>86</v>
      </c>
    </row>
    <row r="12" spans="1:36" x14ac:dyDescent="0.25">
      <c r="A12" s="287"/>
      <c r="B12" s="284"/>
      <c r="C12" s="141" t="s">
        <v>82</v>
      </c>
      <c r="D12" s="142">
        <v>2348</v>
      </c>
      <c r="E12" s="142">
        <v>258</v>
      </c>
      <c r="F12" s="143">
        <f t="shared" si="0"/>
        <v>-2090</v>
      </c>
      <c r="G12" s="142">
        <v>774</v>
      </c>
      <c r="H12" s="142">
        <v>83</v>
      </c>
      <c r="I12" s="144">
        <f t="shared" si="1"/>
        <v>-691</v>
      </c>
      <c r="J12" s="142">
        <v>178</v>
      </c>
      <c r="K12" s="142">
        <v>14</v>
      </c>
      <c r="L12" s="144">
        <f t="shared" si="2"/>
        <v>-164</v>
      </c>
      <c r="M12" s="142">
        <v>1920</v>
      </c>
      <c r="N12" s="142">
        <v>39</v>
      </c>
      <c r="O12" s="143">
        <f t="shared" si="3"/>
        <v>-1881</v>
      </c>
      <c r="P12" s="142">
        <v>4</v>
      </c>
      <c r="Q12" s="142">
        <v>6</v>
      </c>
      <c r="R12" s="143">
        <f t="shared" si="4"/>
        <v>2</v>
      </c>
      <c r="S12" s="142">
        <v>428</v>
      </c>
      <c r="T12" s="142">
        <v>219</v>
      </c>
      <c r="U12" s="143">
        <f t="shared" si="5"/>
        <v>-209</v>
      </c>
      <c r="V12" s="142">
        <v>428</v>
      </c>
      <c r="W12" s="142">
        <v>219</v>
      </c>
      <c r="X12" s="143">
        <f t="shared" si="6"/>
        <v>-209</v>
      </c>
      <c r="Y12" s="63"/>
      <c r="Z12" s="16" t="s">
        <v>17</v>
      </c>
      <c r="AA12" s="178" t="s">
        <v>18</v>
      </c>
      <c r="AB12" s="145">
        <v>4</v>
      </c>
      <c r="AC12" s="3">
        <v>4</v>
      </c>
      <c r="AD12" s="123">
        <f>AC12-AB12</f>
        <v>0</v>
      </c>
      <c r="AE12" s="145">
        <v>1</v>
      </c>
      <c r="AF12" s="3">
        <v>1</v>
      </c>
      <c r="AG12" s="123">
        <f>AF12-AE12</f>
        <v>0</v>
      </c>
      <c r="AH12" s="145">
        <v>0</v>
      </c>
      <c r="AI12" s="3">
        <v>0</v>
      </c>
      <c r="AJ12" s="23">
        <f>AI12-AH12</f>
        <v>0</v>
      </c>
    </row>
    <row r="13" spans="1:36" x14ac:dyDescent="0.25">
      <c r="A13" s="279" t="s">
        <v>23</v>
      </c>
      <c r="B13" s="283" t="s">
        <v>24</v>
      </c>
      <c r="C13" s="141" t="s">
        <v>81</v>
      </c>
      <c r="D13" s="142">
        <v>63</v>
      </c>
      <c r="E13" s="142">
        <v>63</v>
      </c>
      <c r="F13" s="143">
        <f t="shared" si="0"/>
        <v>0</v>
      </c>
      <c r="G13" s="142">
        <v>34</v>
      </c>
      <c r="H13" s="142">
        <v>35</v>
      </c>
      <c r="I13" s="144">
        <f t="shared" si="1"/>
        <v>1</v>
      </c>
      <c r="J13" s="142">
        <v>11</v>
      </c>
      <c r="K13" s="142">
        <v>12</v>
      </c>
      <c r="L13" s="144">
        <f t="shared" si="2"/>
        <v>1</v>
      </c>
      <c r="M13" s="142">
        <v>29</v>
      </c>
      <c r="N13" s="142">
        <v>31</v>
      </c>
      <c r="O13" s="143">
        <f t="shared" si="3"/>
        <v>2</v>
      </c>
      <c r="P13" s="142">
        <v>0</v>
      </c>
      <c r="Q13" s="142">
        <v>0</v>
      </c>
      <c r="R13" s="143">
        <f t="shared" si="4"/>
        <v>0</v>
      </c>
      <c r="S13" s="142">
        <v>34</v>
      </c>
      <c r="T13" s="142">
        <v>32</v>
      </c>
      <c r="U13" s="143">
        <f t="shared" si="5"/>
        <v>-2</v>
      </c>
      <c r="V13" s="142">
        <v>30</v>
      </c>
      <c r="W13" s="142">
        <v>29</v>
      </c>
      <c r="X13" s="143">
        <f t="shared" si="6"/>
        <v>-1</v>
      </c>
      <c r="Y13" s="63"/>
      <c r="Z13" s="17" t="s">
        <v>19</v>
      </c>
      <c r="AA13" s="58" t="s">
        <v>20</v>
      </c>
      <c r="AB13" s="145">
        <v>8</v>
      </c>
      <c r="AC13" s="145">
        <v>7</v>
      </c>
      <c r="AD13" s="23">
        <f t="shared" ref="AD13:AD39" si="7">AC13-AB13</f>
        <v>-1</v>
      </c>
      <c r="AE13" s="145">
        <v>0</v>
      </c>
      <c r="AF13" s="145">
        <v>0</v>
      </c>
      <c r="AG13" s="23">
        <f t="shared" ref="AG13:AG39" si="8">AF13-AE13</f>
        <v>0</v>
      </c>
      <c r="AH13" s="145">
        <v>2</v>
      </c>
      <c r="AI13" s="145">
        <v>3</v>
      </c>
      <c r="AJ13" s="23">
        <f t="shared" ref="AJ13:AJ39" si="9">AI13-AH13</f>
        <v>1</v>
      </c>
    </row>
    <row r="14" spans="1:36" x14ac:dyDescent="0.25">
      <c r="A14" s="280"/>
      <c r="B14" s="284"/>
      <c r="C14" s="141" t="s">
        <v>82</v>
      </c>
      <c r="D14" s="142">
        <v>2395</v>
      </c>
      <c r="E14" s="142">
        <v>2426</v>
      </c>
      <c r="F14" s="143">
        <f t="shared" si="0"/>
        <v>31</v>
      </c>
      <c r="G14" s="142">
        <v>1525</v>
      </c>
      <c r="H14" s="142">
        <v>1550</v>
      </c>
      <c r="I14" s="144">
        <f t="shared" si="1"/>
        <v>25</v>
      </c>
      <c r="J14" s="142">
        <v>314</v>
      </c>
      <c r="K14" s="142">
        <v>330</v>
      </c>
      <c r="L14" s="144">
        <f t="shared" si="2"/>
        <v>16</v>
      </c>
      <c r="M14" s="142">
        <v>1879</v>
      </c>
      <c r="N14" s="142">
        <v>1961</v>
      </c>
      <c r="O14" s="143">
        <f t="shared" si="3"/>
        <v>82</v>
      </c>
      <c r="P14" s="142">
        <v>0</v>
      </c>
      <c r="Q14" s="142">
        <v>0</v>
      </c>
      <c r="R14" s="143">
        <f t="shared" si="4"/>
        <v>0</v>
      </c>
      <c r="S14" s="142">
        <v>516</v>
      </c>
      <c r="T14" s="142">
        <v>465</v>
      </c>
      <c r="U14" s="143">
        <f t="shared" si="5"/>
        <v>-51</v>
      </c>
      <c r="V14" s="142">
        <v>450</v>
      </c>
      <c r="W14" s="142">
        <v>444</v>
      </c>
      <c r="X14" s="143">
        <f t="shared" si="6"/>
        <v>-6</v>
      </c>
      <c r="Y14" s="63"/>
      <c r="Z14" s="17" t="s">
        <v>21</v>
      </c>
      <c r="AA14" s="59" t="s">
        <v>22</v>
      </c>
      <c r="AB14" s="145">
        <v>5</v>
      </c>
      <c r="AC14" s="145">
        <v>3</v>
      </c>
      <c r="AD14" s="23">
        <f t="shared" si="7"/>
        <v>-2</v>
      </c>
      <c r="AE14" s="145">
        <v>4</v>
      </c>
      <c r="AF14" s="145">
        <v>2</v>
      </c>
      <c r="AG14" s="23">
        <f t="shared" si="8"/>
        <v>-2</v>
      </c>
      <c r="AH14" s="145">
        <v>2</v>
      </c>
      <c r="AI14" s="145">
        <v>1</v>
      </c>
      <c r="AJ14" s="23">
        <f t="shared" si="9"/>
        <v>-1</v>
      </c>
    </row>
    <row r="15" spans="1:36" x14ac:dyDescent="0.25">
      <c r="A15" s="279" t="s">
        <v>25</v>
      </c>
      <c r="B15" s="283" t="s">
        <v>26</v>
      </c>
      <c r="C15" s="141" t="s">
        <v>81</v>
      </c>
      <c r="D15" s="142">
        <v>9</v>
      </c>
      <c r="E15" s="142">
        <v>9</v>
      </c>
      <c r="F15" s="143">
        <f t="shared" si="0"/>
        <v>0</v>
      </c>
      <c r="G15" s="142">
        <v>7</v>
      </c>
      <c r="H15" s="142">
        <v>7</v>
      </c>
      <c r="I15" s="144">
        <f t="shared" si="1"/>
        <v>0</v>
      </c>
      <c r="J15" s="142">
        <v>0</v>
      </c>
      <c r="K15" s="142">
        <v>0</v>
      </c>
      <c r="L15" s="144">
        <f t="shared" si="2"/>
        <v>0</v>
      </c>
      <c r="M15" s="142">
        <v>2</v>
      </c>
      <c r="N15" s="142">
        <v>2</v>
      </c>
      <c r="O15" s="143">
        <f t="shared" si="3"/>
        <v>0</v>
      </c>
      <c r="P15" s="142">
        <v>0</v>
      </c>
      <c r="Q15" s="142">
        <v>0</v>
      </c>
      <c r="R15" s="143">
        <f t="shared" si="4"/>
        <v>0</v>
      </c>
      <c r="S15" s="142">
        <v>7</v>
      </c>
      <c r="T15" s="142">
        <v>7</v>
      </c>
      <c r="U15" s="143">
        <f t="shared" si="5"/>
        <v>0</v>
      </c>
      <c r="V15" s="142">
        <v>7</v>
      </c>
      <c r="W15" s="142">
        <v>7</v>
      </c>
      <c r="X15" s="143">
        <f t="shared" si="6"/>
        <v>0</v>
      </c>
      <c r="Y15" s="63"/>
      <c r="Z15" s="17" t="s">
        <v>23</v>
      </c>
      <c r="AA15" s="59" t="s">
        <v>24</v>
      </c>
      <c r="AB15" s="145">
        <v>4</v>
      </c>
      <c r="AC15" s="145">
        <v>4</v>
      </c>
      <c r="AD15" s="23">
        <f t="shared" si="7"/>
        <v>0</v>
      </c>
      <c r="AE15" s="145">
        <v>5</v>
      </c>
      <c r="AF15" s="145">
        <v>5</v>
      </c>
      <c r="AG15" s="23">
        <f t="shared" si="8"/>
        <v>0</v>
      </c>
      <c r="AH15" s="145">
        <v>2</v>
      </c>
      <c r="AI15" s="145">
        <v>2</v>
      </c>
      <c r="AJ15" s="23">
        <f t="shared" si="9"/>
        <v>0</v>
      </c>
    </row>
    <row r="16" spans="1:36" x14ac:dyDescent="0.25">
      <c r="A16" s="280"/>
      <c r="B16" s="284"/>
      <c r="C16" s="141" t="s">
        <v>82</v>
      </c>
      <c r="D16" s="142">
        <v>190</v>
      </c>
      <c r="E16" s="142">
        <v>190</v>
      </c>
      <c r="F16" s="143">
        <f t="shared" si="0"/>
        <v>0</v>
      </c>
      <c r="G16" s="142">
        <v>146</v>
      </c>
      <c r="H16" s="142">
        <v>146</v>
      </c>
      <c r="I16" s="144">
        <f t="shared" si="1"/>
        <v>0</v>
      </c>
      <c r="J16" s="142">
        <v>0</v>
      </c>
      <c r="K16" s="142">
        <v>0</v>
      </c>
      <c r="L16" s="144">
        <f t="shared" si="2"/>
        <v>0</v>
      </c>
      <c r="M16" s="142">
        <v>44</v>
      </c>
      <c r="N16" s="142">
        <v>44</v>
      </c>
      <c r="O16" s="143">
        <f t="shared" si="3"/>
        <v>0</v>
      </c>
      <c r="P16" s="142">
        <v>0</v>
      </c>
      <c r="Q16" s="142">
        <v>0</v>
      </c>
      <c r="R16" s="143">
        <f t="shared" si="4"/>
        <v>0</v>
      </c>
      <c r="S16" s="142">
        <v>146</v>
      </c>
      <c r="T16" s="142">
        <v>146</v>
      </c>
      <c r="U16" s="143">
        <f t="shared" si="5"/>
        <v>0</v>
      </c>
      <c r="V16" s="142">
        <v>146</v>
      </c>
      <c r="W16" s="142">
        <v>146</v>
      </c>
      <c r="X16" s="143">
        <f t="shared" si="6"/>
        <v>0</v>
      </c>
      <c r="Y16" s="63"/>
      <c r="Z16" s="17" t="s">
        <v>25</v>
      </c>
      <c r="AA16" s="59" t="s">
        <v>26</v>
      </c>
      <c r="AB16" s="145">
        <v>0</v>
      </c>
      <c r="AC16" s="145">
        <v>0</v>
      </c>
      <c r="AD16" s="23">
        <f t="shared" si="7"/>
        <v>0</v>
      </c>
      <c r="AE16" s="145">
        <v>0</v>
      </c>
      <c r="AF16" s="145">
        <v>0</v>
      </c>
      <c r="AG16" s="23">
        <f t="shared" si="8"/>
        <v>0</v>
      </c>
      <c r="AH16" s="145">
        <v>0</v>
      </c>
      <c r="AI16" s="145">
        <v>0</v>
      </c>
      <c r="AJ16" s="23">
        <f t="shared" si="9"/>
        <v>0</v>
      </c>
    </row>
    <row r="17" spans="1:36" x14ac:dyDescent="0.25">
      <c r="A17" s="279" t="s">
        <v>27</v>
      </c>
      <c r="B17" s="283" t="s">
        <v>28</v>
      </c>
      <c r="C17" s="141" t="s">
        <v>81</v>
      </c>
      <c r="D17" s="142">
        <v>35</v>
      </c>
      <c r="E17" s="142">
        <v>35</v>
      </c>
      <c r="F17" s="143">
        <f t="shared" si="0"/>
        <v>0</v>
      </c>
      <c r="G17" s="142">
        <v>10</v>
      </c>
      <c r="H17" s="142">
        <v>11</v>
      </c>
      <c r="I17" s="144">
        <f t="shared" si="1"/>
        <v>1</v>
      </c>
      <c r="J17" s="142">
        <v>14</v>
      </c>
      <c r="K17" s="142">
        <v>14</v>
      </c>
      <c r="L17" s="144">
        <f t="shared" si="2"/>
        <v>0</v>
      </c>
      <c r="M17" s="142">
        <v>17</v>
      </c>
      <c r="N17" s="142">
        <v>17</v>
      </c>
      <c r="O17" s="143">
        <f t="shared" si="3"/>
        <v>0</v>
      </c>
      <c r="P17" s="142">
        <v>1</v>
      </c>
      <c r="Q17" s="142">
        <v>1</v>
      </c>
      <c r="R17" s="143">
        <f t="shared" si="4"/>
        <v>0</v>
      </c>
      <c r="S17" s="142">
        <v>18</v>
      </c>
      <c r="T17" s="142">
        <v>18</v>
      </c>
      <c r="U17" s="143">
        <f t="shared" si="5"/>
        <v>0</v>
      </c>
      <c r="V17" s="142">
        <v>18</v>
      </c>
      <c r="W17" s="142">
        <v>18</v>
      </c>
      <c r="X17" s="143">
        <f t="shared" si="6"/>
        <v>0</v>
      </c>
      <c r="Y17" s="63"/>
      <c r="Z17" s="17" t="s">
        <v>27</v>
      </c>
      <c r="AA17" s="59" t="s">
        <v>28</v>
      </c>
      <c r="AB17" s="145">
        <v>2</v>
      </c>
      <c r="AC17" s="145">
        <v>2</v>
      </c>
      <c r="AD17" s="23">
        <f t="shared" si="7"/>
        <v>0</v>
      </c>
      <c r="AE17" s="145">
        <v>2</v>
      </c>
      <c r="AF17" s="145">
        <v>2</v>
      </c>
      <c r="AG17" s="23">
        <f t="shared" si="8"/>
        <v>0</v>
      </c>
      <c r="AH17" s="145">
        <v>0</v>
      </c>
      <c r="AI17" s="145">
        <v>0</v>
      </c>
      <c r="AJ17" s="23">
        <f t="shared" si="9"/>
        <v>0</v>
      </c>
    </row>
    <row r="18" spans="1:36" x14ac:dyDescent="0.25">
      <c r="A18" s="280"/>
      <c r="B18" s="284"/>
      <c r="C18" s="141" t="s">
        <v>82</v>
      </c>
      <c r="D18" s="142">
        <v>590</v>
      </c>
      <c r="E18" s="142">
        <v>602</v>
      </c>
      <c r="F18" s="143">
        <f t="shared" si="0"/>
        <v>12</v>
      </c>
      <c r="G18" s="142">
        <v>219</v>
      </c>
      <c r="H18" s="142">
        <v>278</v>
      </c>
      <c r="I18" s="144">
        <f t="shared" si="1"/>
        <v>59</v>
      </c>
      <c r="J18" s="142">
        <v>222</v>
      </c>
      <c r="K18" s="142">
        <v>280</v>
      </c>
      <c r="L18" s="144">
        <f t="shared" si="2"/>
        <v>58</v>
      </c>
      <c r="M18" s="142">
        <v>282</v>
      </c>
      <c r="N18" s="142">
        <v>245</v>
      </c>
      <c r="O18" s="143">
        <f t="shared" si="3"/>
        <v>-37</v>
      </c>
      <c r="P18" s="142">
        <v>5</v>
      </c>
      <c r="Q18" s="142">
        <v>5</v>
      </c>
      <c r="R18" s="143">
        <f t="shared" si="4"/>
        <v>0</v>
      </c>
      <c r="S18" s="142">
        <v>308</v>
      </c>
      <c r="T18" s="142">
        <v>357</v>
      </c>
      <c r="U18" s="143">
        <f t="shared" si="5"/>
        <v>49</v>
      </c>
      <c r="V18" s="142">
        <v>308</v>
      </c>
      <c r="W18" s="142">
        <v>357</v>
      </c>
      <c r="X18" s="157">
        <f t="shared" si="6"/>
        <v>49</v>
      </c>
      <c r="Y18" s="63"/>
      <c r="Z18" s="17" t="s">
        <v>29</v>
      </c>
      <c r="AA18" s="59" t="s">
        <v>30</v>
      </c>
      <c r="AB18" s="145">
        <v>9</v>
      </c>
      <c r="AC18" s="145">
        <v>10</v>
      </c>
      <c r="AD18" s="23">
        <f t="shared" si="7"/>
        <v>1</v>
      </c>
      <c r="AE18" s="145">
        <v>1</v>
      </c>
      <c r="AF18" s="145">
        <v>1</v>
      </c>
      <c r="AG18" s="23">
        <f t="shared" si="8"/>
        <v>0</v>
      </c>
      <c r="AH18" s="145">
        <v>1</v>
      </c>
      <c r="AI18" s="145">
        <v>0</v>
      </c>
      <c r="AJ18" s="23">
        <f t="shared" si="9"/>
        <v>-1</v>
      </c>
    </row>
    <row r="19" spans="1:36" x14ac:dyDescent="0.25">
      <c r="A19" s="279" t="s">
        <v>29</v>
      </c>
      <c r="B19" s="283" t="s">
        <v>30</v>
      </c>
      <c r="C19" s="141" t="s">
        <v>81</v>
      </c>
      <c r="D19" s="142">
        <v>61</v>
      </c>
      <c r="E19" s="142">
        <v>61</v>
      </c>
      <c r="F19" s="143">
        <f t="shared" si="0"/>
        <v>0</v>
      </c>
      <c r="G19" s="142">
        <v>28</v>
      </c>
      <c r="H19" s="142">
        <v>27</v>
      </c>
      <c r="I19" s="144">
        <f t="shared" si="1"/>
        <v>-1</v>
      </c>
      <c r="J19" s="142">
        <v>12</v>
      </c>
      <c r="K19" s="142">
        <v>12</v>
      </c>
      <c r="L19" s="144">
        <f t="shared" si="2"/>
        <v>0</v>
      </c>
      <c r="M19" s="142">
        <v>18</v>
      </c>
      <c r="N19" s="142">
        <v>18</v>
      </c>
      <c r="O19" s="143">
        <f t="shared" si="3"/>
        <v>0</v>
      </c>
      <c r="P19" s="142">
        <v>8</v>
      </c>
      <c r="Q19" s="142">
        <v>8</v>
      </c>
      <c r="R19" s="143">
        <f t="shared" si="4"/>
        <v>0</v>
      </c>
      <c r="S19" s="142">
        <v>43</v>
      </c>
      <c r="T19" s="142">
        <v>43</v>
      </c>
      <c r="U19" s="143">
        <f t="shared" si="5"/>
        <v>0</v>
      </c>
      <c r="V19" s="142">
        <v>43</v>
      </c>
      <c r="W19" s="142">
        <v>43</v>
      </c>
      <c r="X19" s="143">
        <f t="shared" si="6"/>
        <v>0</v>
      </c>
      <c r="Y19" s="63"/>
      <c r="Z19" s="17" t="s">
        <v>31</v>
      </c>
      <c r="AA19" s="59" t="s">
        <v>32</v>
      </c>
      <c r="AB19" s="145">
        <v>3</v>
      </c>
      <c r="AC19" s="145">
        <v>3</v>
      </c>
      <c r="AD19" s="23">
        <f t="shared" si="7"/>
        <v>0</v>
      </c>
      <c r="AE19" s="145">
        <v>0</v>
      </c>
      <c r="AF19" s="145">
        <v>0</v>
      </c>
      <c r="AG19" s="23">
        <f t="shared" si="8"/>
        <v>0</v>
      </c>
      <c r="AH19" s="145">
        <v>0</v>
      </c>
      <c r="AI19" s="145">
        <v>0</v>
      </c>
      <c r="AJ19" s="23">
        <f t="shared" si="9"/>
        <v>0</v>
      </c>
    </row>
    <row r="20" spans="1:36" x14ac:dyDescent="0.25">
      <c r="A20" s="280"/>
      <c r="B20" s="284"/>
      <c r="C20" s="141" t="s">
        <v>82</v>
      </c>
      <c r="D20" s="142">
        <v>1450</v>
      </c>
      <c r="E20" s="142">
        <v>1450</v>
      </c>
      <c r="F20" s="143">
        <f t="shared" si="0"/>
        <v>0</v>
      </c>
      <c r="G20" s="142">
        <v>742</v>
      </c>
      <c r="H20" s="142">
        <v>817</v>
      </c>
      <c r="I20" s="144">
        <f t="shared" si="1"/>
        <v>75</v>
      </c>
      <c r="J20" s="142">
        <v>175</v>
      </c>
      <c r="K20" s="142">
        <v>178</v>
      </c>
      <c r="L20" s="144">
        <f t="shared" si="2"/>
        <v>3</v>
      </c>
      <c r="M20" s="142">
        <v>704</v>
      </c>
      <c r="N20" s="142">
        <v>694</v>
      </c>
      <c r="O20" s="143">
        <f t="shared" si="3"/>
        <v>-10</v>
      </c>
      <c r="P20" s="142">
        <v>50</v>
      </c>
      <c r="Q20" s="142">
        <v>54</v>
      </c>
      <c r="R20" s="143">
        <f t="shared" si="4"/>
        <v>4</v>
      </c>
      <c r="S20" s="142">
        <v>746</v>
      </c>
      <c r="T20" s="142">
        <v>756</v>
      </c>
      <c r="U20" s="143">
        <f t="shared" si="5"/>
        <v>10</v>
      </c>
      <c r="V20" s="142">
        <v>746</v>
      </c>
      <c r="W20" s="142">
        <v>756</v>
      </c>
      <c r="X20" s="143">
        <f t="shared" si="6"/>
        <v>10</v>
      </c>
      <c r="Y20" s="63"/>
      <c r="Z20" s="17" t="s">
        <v>33</v>
      </c>
      <c r="AA20" s="59" t="s">
        <v>34</v>
      </c>
      <c r="AB20" s="145">
        <v>6</v>
      </c>
      <c r="AC20" s="145">
        <v>6</v>
      </c>
      <c r="AD20" s="23">
        <f t="shared" si="7"/>
        <v>0</v>
      </c>
      <c r="AE20" s="145">
        <v>3</v>
      </c>
      <c r="AF20" s="145">
        <v>3</v>
      </c>
      <c r="AG20" s="23">
        <f t="shared" si="8"/>
        <v>0</v>
      </c>
      <c r="AH20" s="145">
        <v>0</v>
      </c>
      <c r="AI20" s="145">
        <v>0</v>
      </c>
      <c r="AJ20" s="23">
        <f t="shared" si="9"/>
        <v>0</v>
      </c>
    </row>
    <row r="21" spans="1:36" x14ac:dyDescent="0.25">
      <c r="A21" s="279" t="s">
        <v>31</v>
      </c>
      <c r="B21" s="283" t="s">
        <v>32</v>
      </c>
      <c r="C21" s="141" t="s">
        <v>81</v>
      </c>
      <c r="D21" s="142">
        <v>71</v>
      </c>
      <c r="E21" s="142">
        <v>71</v>
      </c>
      <c r="F21" s="143">
        <f t="shared" si="0"/>
        <v>0</v>
      </c>
      <c r="G21" s="142">
        <v>30</v>
      </c>
      <c r="H21" s="142">
        <v>30</v>
      </c>
      <c r="I21" s="144">
        <f t="shared" si="1"/>
        <v>0</v>
      </c>
      <c r="J21" s="142">
        <v>6</v>
      </c>
      <c r="K21" s="142">
        <v>6</v>
      </c>
      <c r="L21" s="144">
        <f t="shared" si="2"/>
        <v>0</v>
      </c>
      <c r="M21" s="142">
        <v>29</v>
      </c>
      <c r="N21" s="142">
        <v>29</v>
      </c>
      <c r="O21" s="143">
        <f t="shared" si="3"/>
        <v>0</v>
      </c>
      <c r="P21" s="142">
        <v>0</v>
      </c>
      <c r="Q21" s="142">
        <v>0</v>
      </c>
      <c r="R21" s="143">
        <f t="shared" si="4"/>
        <v>0</v>
      </c>
      <c r="S21" s="142">
        <v>42</v>
      </c>
      <c r="T21" s="142">
        <v>42</v>
      </c>
      <c r="U21" s="143">
        <f t="shared" si="5"/>
        <v>0</v>
      </c>
      <c r="V21" s="142">
        <v>41</v>
      </c>
      <c r="W21" s="142">
        <v>41</v>
      </c>
      <c r="X21" s="143">
        <f t="shared" si="6"/>
        <v>0</v>
      </c>
      <c r="Y21" s="63"/>
      <c r="Z21" s="17" t="s">
        <v>35</v>
      </c>
      <c r="AA21" s="59" t="s">
        <v>36</v>
      </c>
      <c r="AB21" s="145">
        <v>2</v>
      </c>
      <c r="AC21" s="145">
        <v>2</v>
      </c>
      <c r="AD21" s="23">
        <f t="shared" si="7"/>
        <v>0</v>
      </c>
      <c r="AE21" s="145">
        <v>0</v>
      </c>
      <c r="AF21" s="145">
        <v>0</v>
      </c>
      <c r="AG21" s="23">
        <f t="shared" si="8"/>
        <v>0</v>
      </c>
      <c r="AH21" s="145">
        <v>0</v>
      </c>
      <c r="AI21" s="145">
        <v>0</v>
      </c>
      <c r="AJ21" s="23">
        <f t="shared" si="9"/>
        <v>0</v>
      </c>
    </row>
    <row r="22" spans="1:36" x14ac:dyDescent="0.25">
      <c r="A22" s="280"/>
      <c r="B22" s="284"/>
      <c r="C22" s="141" t="s">
        <v>82</v>
      </c>
      <c r="D22" s="142">
        <v>1231</v>
      </c>
      <c r="E22" s="142">
        <v>1233</v>
      </c>
      <c r="F22" s="143">
        <f t="shared" si="0"/>
        <v>2</v>
      </c>
      <c r="G22" s="142">
        <v>485</v>
      </c>
      <c r="H22" s="142">
        <v>487</v>
      </c>
      <c r="I22" s="144">
        <f t="shared" si="1"/>
        <v>2</v>
      </c>
      <c r="J22" s="142">
        <v>94</v>
      </c>
      <c r="K22" s="142">
        <v>94</v>
      </c>
      <c r="L22" s="144">
        <f t="shared" si="2"/>
        <v>0</v>
      </c>
      <c r="M22" s="142">
        <v>718</v>
      </c>
      <c r="N22" s="142">
        <v>718</v>
      </c>
      <c r="O22" s="143">
        <f t="shared" si="3"/>
        <v>0</v>
      </c>
      <c r="P22" s="142">
        <v>0</v>
      </c>
      <c r="Q22" s="142">
        <v>0</v>
      </c>
      <c r="R22" s="143">
        <f t="shared" si="4"/>
        <v>0</v>
      </c>
      <c r="S22" s="142">
        <v>513</v>
      </c>
      <c r="T22" s="142">
        <v>515</v>
      </c>
      <c r="U22" s="143">
        <f t="shared" si="5"/>
        <v>2</v>
      </c>
      <c r="V22" s="142">
        <v>489</v>
      </c>
      <c r="W22" s="142">
        <v>491</v>
      </c>
      <c r="X22" s="143">
        <f t="shared" si="6"/>
        <v>2</v>
      </c>
      <c r="Y22" s="63"/>
      <c r="Z22" s="17" t="s">
        <v>37</v>
      </c>
      <c r="AA22" s="59" t="s">
        <v>38</v>
      </c>
      <c r="AB22" s="145">
        <v>1</v>
      </c>
      <c r="AC22" s="145">
        <v>1</v>
      </c>
      <c r="AD22" s="23">
        <f t="shared" si="7"/>
        <v>0</v>
      </c>
      <c r="AE22" s="145">
        <v>0</v>
      </c>
      <c r="AF22" s="145">
        <v>0</v>
      </c>
      <c r="AG22" s="23">
        <f t="shared" si="8"/>
        <v>0</v>
      </c>
      <c r="AH22" s="145">
        <v>0</v>
      </c>
      <c r="AI22" s="145">
        <v>0</v>
      </c>
      <c r="AJ22" s="23">
        <f t="shared" si="9"/>
        <v>0</v>
      </c>
    </row>
    <row r="23" spans="1:36" x14ac:dyDescent="0.25">
      <c r="A23" s="279" t="s">
        <v>33</v>
      </c>
      <c r="B23" s="283" t="s">
        <v>34</v>
      </c>
      <c r="C23" s="141" t="s">
        <v>81</v>
      </c>
      <c r="D23" s="142">
        <v>211</v>
      </c>
      <c r="E23" s="142">
        <v>213</v>
      </c>
      <c r="F23" s="143">
        <f t="shared" si="0"/>
        <v>2</v>
      </c>
      <c r="G23" s="142">
        <v>96</v>
      </c>
      <c r="H23" s="142">
        <v>93</v>
      </c>
      <c r="I23" s="144">
        <f t="shared" si="1"/>
        <v>-3</v>
      </c>
      <c r="J23" s="142">
        <v>38</v>
      </c>
      <c r="K23" s="142">
        <v>34</v>
      </c>
      <c r="L23" s="144">
        <f t="shared" si="2"/>
        <v>-4</v>
      </c>
      <c r="M23" s="142">
        <v>76</v>
      </c>
      <c r="N23" s="142">
        <v>79</v>
      </c>
      <c r="O23" s="143">
        <f t="shared" si="3"/>
        <v>3</v>
      </c>
      <c r="P23" s="142">
        <v>1</v>
      </c>
      <c r="Q23" s="142">
        <v>1</v>
      </c>
      <c r="R23" s="143">
        <f t="shared" si="4"/>
        <v>0</v>
      </c>
      <c r="S23" s="142">
        <v>135</v>
      </c>
      <c r="T23" s="142">
        <v>134</v>
      </c>
      <c r="U23" s="143">
        <f t="shared" si="5"/>
        <v>-1</v>
      </c>
      <c r="V23" s="142">
        <v>103</v>
      </c>
      <c r="W23" s="142">
        <v>103</v>
      </c>
      <c r="X23" s="143">
        <f t="shared" si="6"/>
        <v>0</v>
      </c>
      <c r="Y23" s="63"/>
      <c r="Z23" s="17" t="s">
        <v>39</v>
      </c>
      <c r="AA23" s="59" t="s">
        <v>40</v>
      </c>
      <c r="AB23" s="145">
        <v>10</v>
      </c>
      <c r="AC23" s="145">
        <v>10</v>
      </c>
      <c r="AD23" s="23">
        <f t="shared" si="7"/>
        <v>0</v>
      </c>
      <c r="AE23" s="145">
        <v>9</v>
      </c>
      <c r="AF23" s="145">
        <v>9</v>
      </c>
      <c r="AG23" s="23">
        <f t="shared" si="8"/>
        <v>0</v>
      </c>
      <c r="AH23" s="145">
        <v>0</v>
      </c>
      <c r="AI23" s="145">
        <v>0</v>
      </c>
      <c r="AJ23" s="23">
        <f t="shared" si="9"/>
        <v>0</v>
      </c>
    </row>
    <row r="24" spans="1:36" x14ac:dyDescent="0.25">
      <c r="A24" s="280"/>
      <c r="B24" s="284"/>
      <c r="C24" s="141" t="s">
        <v>82</v>
      </c>
      <c r="D24" s="142">
        <v>2863</v>
      </c>
      <c r="E24" s="142">
        <v>2856</v>
      </c>
      <c r="F24" s="143">
        <f t="shared" si="0"/>
        <v>-7</v>
      </c>
      <c r="G24" s="142">
        <v>1318</v>
      </c>
      <c r="H24" s="142">
        <v>1262</v>
      </c>
      <c r="I24" s="144">
        <f t="shared" si="1"/>
        <v>-56</v>
      </c>
      <c r="J24" s="142">
        <v>532</v>
      </c>
      <c r="K24" s="142">
        <v>517</v>
      </c>
      <c r="L24" s="144">
        <f t="shared" si="2"/>
        <v>-15</v>
      </c>
      <c r="M24" s="142">
        <v>1359</v>
      </c>
      <c r="N24" s="142">
        <v>1370</v>
      </c>
      <c r="O24" s="143">
        <f t="shared" si="3"/>
        <v>11</v>
      </c>
      <c r="P24" s="142">
        <v>13</v>
      </c>
      <c r="Q24" s="142">
        <v>13</v>
      </c>
      <c r="R24" s="143">
        <f t="shared" si="4"/>
        <v>0</v>
      </c>
      <c r="S24" s="142">
        <v>1504</v>
      </c>
      <c r="T24" s="142">
        <v>1486</v>
      </c>
      <c r="U24" s="143">
        <f t="shared" si="5"/>
        <v>-18</v>
      </c>
      <c r="V24" s="142">
        <v>1030</v>
      </c>
      <c r="W24" s="142">
        <v>1023</v>
      </c>
      <c r="X24" s="143">
        <f t="shared" si="6"/>
        <v>-7</v>
      </c>
      <c r="Y24" s="63"/>
      <c r="Z24" s="17" t="s">
        <v>41</v>
      </c>
      <c r="AA24" s="59" t="s">
        <v>42</v>
      </c>
      <c r="AB24" s="145">
        <v>5</v>
      </c>
      <c r="AC24" s="145">
        <v>5</v>
      </c>
      <c r="AD24" s="23">
        <f t="shared" si="7"/>
        <v>0</v>
      </c>
      <c r="AE24" s="145">
        <v>0</v>
      </c>
      <c r="AF24" s="145">
        <v>0</v>
      </c>
      <c r="AG24" s="23">
        <f t="shared" si="8"/>
        <v>0</v>
      </c>
      <c r="AH24" s="145">
        <v>0</v>
      </c>
      <c r="AI24" s="145">
        <v>0</v>
      </c>
      <c r="AJ24" s="23">
        <f t="shared" si="9"/>
        <v>0</v>
      </c>
    </row>
    <row r="25" spans="1:36" x14ac:dyDescent="0.25">
      <c r="A25" s="279" t="s">
        <v>35</v>
      </c>
      <c r="B25" s="283" t="s">
        <v>36</v>
      </c>
      <c r="C25" s="141" t="s">
        <v>81</v>
      </c>
      <c r="D25" s="142">
        <v>257</v>
      </c>
      <c r="E25" s="142">
        <v>260</v>
      </c>
      <c r="F25" s="143">
        <f t="shared" si="0"/>
        <v>3</v>
      </c>
      <c r="G25" s="142">
        <v>150</v>
      </c>
      <c r="H25" s="142">
        <v>150</v>
      </c>
      <c r="I25" s="144">
        <f t="shared" si="1"/>
        <v>0</v>
      </c>
      <c r="J25" s="142">
        <v>25</v>
      </c>
      <c r="K25" s="142">
        <v>26</v>
      </c>
      <c r="L25" s="144">
        <f t="shared" si="2"/>
        <v>1</v>
      </c>
      <c r="M25" s="142">
        <v>95</v>
      </c>
      <c r="N25" s="142">
        <v>96</v>
      </c>
      <c r="O25" s="143">
        <f t="shared" si="3"/>
        <v>1</v>
      </c>
      <c r="P25" s="142">
        <v>24</v>
      </c>
      <c r="Q25" s="142">
        <v>24</v>
      </c>
      <c r="R25" s="143">
        <f t="shared" si="4"/>
        <v>0</v>
      </c>
      <c r="S25" s="142">
        <v>162</v>
      </c>
      <c r="T25" s="142">
        <v>164</v>
      </c>
      <c r="U25" s="143">
        <f t="shared" si="5"/>
        <v>2</v>
      </c>
      <c r="V25" s="142">
        <v>135</v>
      </c>
      <c r="W25" s="142">
        <v>137</v>
      </c>
      <c r="X25" s="143">
        <f t="shared" si="6"/>
        <v>2</v>
      </c>
      <c r="Y25" s="63"/>
      <c r="Z25" s="17" t="s">
        <v>43</v>
      </c>
      <c r="AA25" s="59" t="s">
        <v>44</v>
      </c>
      <c r="AB25" s="145">
        <v>4</v>
      </c>
      <c r="AC25" s="145">
        <v>4</v>
      </c>
      <c r="AD25" s="23">
        <f t="shared" si="7"/>
        <v>0</v>
      </c>
      <c r="AE25" s="145">
        <v>0</v>
      </c>
      <c r="AF25" s="145">
        <v>0</v>
      </c>
      <c r="AG25" s="23">
        <f t="shared" si="8"/>
        <v>0</v>
      </c>
      <c r="AH25" s="145">
        <v>0</v>
      </c>
      <c r="AI25" s="145">
        <v>0</v>
      </c>
      <c r="AJ25" s="23">
        <f t="shared" si="9"/>
        <v>0</v>
      </c>
    </row>
    <row r="26" spans="1:36" x14ac:dyDescent="0.25">
      <c r="A26" s="280"/>
      <c r="B26" s="284"/>
      <c r="C26" s="141" t="s">
        <v>82</v>
      </c>
      <c r="D26" s="142">
        <v>3941</v>
      </c>
      <c r="E26" s="142">
        <v>4036</v>
      </c>
      <c r="F26" s="143">
        <f t="shared" si="0"/>
        <v>95</v>
      </c>
      <c r="G26" s="142">
        <v>2631</v>
      </c>
      <c r="H26" s="142">
        <v>2689</v>
      </c>
      <c r="I26" s="144">
        <f t="shared" si="1"/>
        <v>58</v>
      </c>
      <c r="J26" s="142">
        <v>346</v>
      </c>
      <c r="K26" s="142">
        <v>350</v>
      </c>
      <c r="L26" s="144">
        <f t="shared" si="2"/>
        <v>4</v>
      </c>
      <c r="M26" s="142">
        <v>2025</v>
      </c>
      <c r="N26" s="142">
        <v>2090</v>
      </c>
      <c r="O26" s="143">
        <f t="shared" si="3"/>
        <v>65</v>
      </c>
      <c r="P26" s="142">
        <v>89</v>
      </c>
      <c r="Q26" s="142">
        <v>89</v>
      </c>
      <c r="R26" s="143">
        <f t="shared" si="4"/>
        <v>0</v>
      </c>
      <c r="S26" s="142">
        <v>1916</v>
      </c>
      <c r="T26" s="142">
        <v>1946</v>
      </c>
      <c r="U26" s="143">
        <f t="shared" si="5"/>
        <v>30</v>
      </c>
      <c r="V26" s="142">
        <v>1544</v>
      </c>
      <c r="W26" s="142">
        <v>1574</v>
      </c>
      <c r="X26" s="143">
        <f t="shared" si="6"/>
        <v>30</v>
      </c>
      <c r="Y26" s="63"/>
      <c r="Z26" s="17" t="s">
        <v>45</v>
      </c>
      <c r="AA26" s="59" t="s">
        <v>46</v>
      </c>
      <c r="AB26" s="145">
        <v>1</v>
      </c>
      <c r="AC26" s="145">
        <v>1</v>
      </c>
      <c r="AD26" s="23">
        <f t="shared" si="7"/>
        <v>0</v>
      </c>
      <c r="AE26" s="145">
        <v>2</v>
      </c>
      <c r="AF26" s="145">
        <v>2</v>
      </c>
      <c r="AG26" s="23">
        <f t="shared" si="8"/>
        <v>0</v>
      </c>
      <c r="AH26" s="145">
        <v>0</v>
      </c>
      <c r="AI26" s="145">
        <v>0</v>
      </c>
      <c r="AJ26" s="23">
        <f t="shared" si="9"/>
        <v>0</v>
      </c>
    </row>
    <row r="27" spans="1:36" x14ac:dyDescent="0.25">
      <c r="A27" s="279" t="s">
        <v>37</v>
      </c>
      <c r="B27" s="283" t="s">
        <v>38</v>
      </c>
      <c r="C27" s="141" t="s">
        <v>81</v>
      </c>
      <c r="D27" s="142">
        <v>90</v>
      </c>
      <c r="E27" s="142">
        <v>92</v>
      </c>
      <c r="F27" s="143">
        <f t="shared" si="0"/>
        <v>2</v>
      </c>
      <c r="G27" s="142">
        <v>44</v>
      </c>
      <c r="H27" s="142">
        <v>47</v>
      </c>
      <c r="I27" s="144">
        <f t="shared" si="1"/>
        <v>3</v>
      </c>
      <c r="J27" s="142">
        <v>12</v>
      </c>
      <c r="K27" s="142">
        <v>12</v>
      </c>
      <c r="L27" s="144">
        <f t="shared" si="2"/>
        <v>0</v>
      </c>
      <c r="M27" s="142">
        <v>36</v>
      </c>
      <c r="N27" s="142">
        <v>36</v>
      </c>
      <c r="O27" s="143">
        <f t="shared" si="3"/>
        <v>0</v>
      </c>
      <c r="P27" s="142">
        <v>0</v>
      </c>
      <c r="Q27" s="142">
        <v>0</v>
      </c>
      <c r="R27" s="143">
        <f t="shared" si="4"/>
        <v>0</v>
      </c>
      <c r="S27" s="142">
        <v>54</v>
      </c>
      <c r="T27" s="142">
        <v>56</v>
      </c>
      <c r="U27" s="143">
        <f t="shared" si="5"/>
        <v>2</v>
      </c>
      <c r="V27" s="142">
        <v>46</v>
      </c>
      <c r="W27" s="142">
        <v>49</v>
      </c>
      <c r="X27" s="143">
        <f t="shared" si="6"/>
        <v>3</v>
      </c>
      <c r="Y27" s="63"/>
      <c r="Z27" s="17" t="s">
        <v>47</v>
      </c>
      <c r="AA27" s="59" t="s">
        <v>48</v>
      </c>
      <c r="AB27" s="145">
        <v>3</v>
      </c>
      <c r="AC27" s="145">
        <v>2</v>
      </c>
      <c r="AD27" s="23">
        <f t="shared" si="7"/>
        <v>-1</v>
      </c>
      <c r="AE27" s="145">
        <v>0</v>
      </c>
      <c r="AF27" s="145">
        <v>1</v>
      </c>
      <c r="AG27" s="23">
        <f t="shared" si="8"/>
        <v>1</v>
      </c>
      <c r="AH27" s="145">
        <v>0</v>
      </c>
      <c r="AI27" s="145">
        <v>1</v>
      </c>
      <c r="AJ27" s="23">
        <f t="shared" si="9"/>
        <v>1</v>
      </c>
    </row>
    <row r="28" spans="1:36" x14ac:dyDescent="0.25">
      <c r="A28" s="280"/>
      <c r="B28" s="284"/>
      <c r="C28" s="141" t="s">
        <v>82</v>
      </c>
      <c r="D28" s="142">
        <v>1076</v>
      </c>
      <c r="E28" s="142">
        <v>1083</v>
      </c>
      <c r="F28" s="143">
        <f t="shared" si="0"/>
        <v>7</v>
      </c>
      <c r="G28" s="142">
        <v>433</v>
      </c>
      <c r="H28" s="142">
        <v>474</v>
      </c>
      <c r="I28" s="144">
        <f t="shared" si="1"/>
        <v>41</v>
      </c>
      <c r="J28" s="142">
        <v>158</v>
      </c>
      <c r="K28" s="142">
        <v>157</v>
      </c>
      <c r="L28" s="144">
        <f t="shared" si="2"/>
        <v>-1</v>
      </c>
      <c r="M28" s="142">
        <v>564</v>
      </c>
      <c r="N28" s="142">
        <v>576</v>
      </c>
      <c r="O28" s="143">
        <f t="shared" si="3"/>
        <v>12</v>
      </c>
      <c r="P28" s="142">
        <v>0</v>
      </c>
      <c r="Q28" s="142">
        <v>0</v>
      </c>
      <c r="R28" s="143">
        <f t="shared" si="4"/>
        <v>0</v>
      </c>
      <c r="S28" s="142">
        <v>512</v>
      </c>
      <c r="T28" s="142">
        <v>507</v>
      </c>
      <c r="U28" s="143">
        <f t="shared" si="5"/>
        <v>-5</v>
      </c>
      <c r="V28" s="142">
        <v>354</v>
      </c>
      <c r="W28" s="142">
        <v>393</v>
      </c>
      <c r="X28" s="143">
        <f t="shared" si="6"/>
        <v>39</v>
      </c>
      <c r="Y28" s="63"/>
      <c r="Z28" s="17" t="s">
        <v>49</v>
      </c>
      <c r="AA28" s="59" t="s">
        <v>50</v>
      </c>
      <c r="AB28" s="145">
        <v>2</v>
      </c>
      <c r="AC28" s="145">
        <v>2</v>
      </c>
      <c r="AD28" s="23">
        <f t="shared" si="7"/>
        <v>0</v>
      </c>
      <c r="AE28" s="145">
        <v>0</v>
      </c>
      <c r="AF28" s="145">
        <v>0</v>
      </c>
      <c r="AG28" s="23">
        <f t="shared" si="8"/>
        <v>0</v>
      </c>
      <c r="AH28" s="145">
        <v>0</v>
      </c>
      <c r="AI28" s="145">
        <v>0</v>
      </c>
      <c r="AJ28" s="23">
        <f t="shared" si="9"/>
        <v>0</v>
      </c>
    </row>
    <row r="29" spans="1:36" x14ac:dyDescent="0.25">
      <c r="A29" s="279" t="s">
        <v>39</v>
      </c>
      <c r="B29" s="283" t="s">
        <v>40</v>
      </c>
      <c r="C29" s="141" t="s">
        <v>81</v>
      </c>
      <c r="D29" s="142">
        <v>196</v>
      </c>
      <c r="E29" s="142">
        <v>214</v>
      </c>
      <c r="F29" s="143">
        <f t="shared" si="0"/>
        <v>18</v>
      </c>
      <c r="G29" s="142">
        <v>103</v>
      </c>
      <c r="H29" s="142">
        <v>118</v>
      </c>
      <c r="I29" s="144">
        <f t="shared" si="1"/>
        <v>15</v>
      </c>
      <c r="J29" s="142">
        <v>36</v>
      </c>
      <c r="K29" s="142">
        <v>35</v>
      </c>
      <c r="L29" s="144">
        <f t="shared" si="2"/>
        <v>-1</v>
      </c>
      <c r="M29" s="142">
        <v>49</v>
      </c>
      <c r="N29" s="142">
        <v>59</v>
      </c>
      <c r="O29" s="143">
        <f t="shared" si="3"/>
        <v>10</v>
      </c>
      <c r="P29" s="142">
        <v>3</v>
      </c>
      <c r="Q29" s="142">
        <v>2</v>
      </c>
      <c r="R29" s="143">
        <f t="shared" si="4"/>
        <v>-1</v>
      </c>
      <c r="S29" s="142">
        <v>147</v>
      </c>
      <c r="T29" s="142">
        <v>155</v>
      </c>
      <c r="U29" s="143">
        <f t="shared" si="5"/>
        <v>8</v>
      </c>
      <c r="V29" s="142">
        <v>140</v>
      </c>
      <c r="W29" s="142">
        <v>146</v>
      </c>
      <c r="X29" s="143">
        <f t="shared" si="6"/>
        <v>6</v>
      </c>
      <c r="Y29" s="63"/>
      <c r="Z29" s="17" t="s">
        <v>51</v>
      </c>
      <c r="AA29" s="59" t="s">
        <v>52</v>
      </c>
      <c r="AB29" s="145">
        <v>2</v>
      </c>
      <c r="AC29" s="145">
        <v>2</v>
      </c>
      <c r="AD29" s="23">
        <f t="shared" si="7"/>
        <v>0</v>
      </c>
      <c r="AE29" s="145">
        <v>0</v>
      </c>
      <c r="AF29" s="145">
        <v>0</v>
      </c>
      <c r="AG29" s="23">
        <f t="shared" si="8"/>
        <v>0</v>
      </c>
      <c r="AH29" s="145">
        <v>0</v>
      </c>
      <c r="AI29" s="145">
        <v>0</v>
      </c>
      <c r="AJ29" s="23">
        <f t="shared" si="9"/>
        <v>0</v>
      </c>
    </row>
    <row r="30" spans="1:36" x14ac:dyDescent="0.25">
      <c r="A30" s="280"/>
      <c r="B30" s="284"/>
      <c r="C30" s="141" t="s">
        <v>82</v>
      </c>
      <c r="D30" s="142">
        <v>3018</v>
      </c>
      <c r="E30" s="142">
        <v>3378</v>
      </c>
      <c r="F30" s="143">
        <f t="shared" si="0"/>
        <v>360</v>
      </c>
      <c r="G30" s="142">
        <v>1738</v>
      </c>
      <c r="H30" s="142">
        <v>1946</v>
      </c>
      <c r="I30" s="144">
        <f t="shared" si="1"/>
        <v>208</v>
      </c>
      <c r="J30" s="142">
        <v>581</v>
      </c>
      <c r="K30" s="142">
        <v>581</v>
      </c>
      <c r="L30" s="144">
        <f t="shared" si="2"/>
        <v>0</v>
      </c>
      <c r="M30" s="142">
        <v>978</v>
      </c>
      <c r="N30" s="142">
        <v>1260</v>
      </c>
      <c r="O30" s="143">
        <f t="shared" si="3"/>
        <v>282</v>
      </c>
      <c r="P30" s="142">
        <v>62</v>
      </c>
      <c r="Q30" s="142">
        <v>52</v>
      </c>
      <c r="R30" s="143">
        <f t="shared" si="4"/>
        <v>-10</v>
      </c>
      <c r="S30" s="142">
        <v>2040</v>
      </c>
      <c r="T30" s="142">
        <v>2118</v>
      </c>
      <c r="U30" s="143">
        <f t="shared" si="5"/>
        <v>78</v>
      </c>
      <c r="V30" s="142">
        <v>1964</v>
      </c>
      <c r="W30" s="142">
        <v>2030</v>
      </c>
      <c r="X30" s="143">
        <f t="shared" si="6"/>
        <v>66</v>
      </c>
      <c r="Y30" s="63"/>
      <c r="Z30" s="17" t="s">
        <v>53</v>
      </c>
      <c r="AA30" s="59" t="s">
        <v>54</v>
      </c>
      <c r="AB30" s="145">
        <v>2</v>
      </c>
      <c r="AC30" s="145">
        <v>2</v>
      </c>
      <c r="AD30" s="23">
        <f t="shared" si="7"/>
        <v>0</v>
      </c>
      <c r="AE30" s="145">
        <v>0</v>
      </c>
      <c r="AF30" s="145">
        <v>0</v>
      </c>
      <c r="AG30" s="23">
        <f t="shared" si="8"/>
        <v>0</v>
      </c>
      <c r="AH30" s="145">
        <v>0</v>
      </c>
      <c r="AI30" s="145">
        <v>0</v>
      </c>
      <c r="AJ30" s="23">
        <f t="shared" si="9"/>
        <v>0</v>
      </c>
    </row>
    <row r="31" spans="1:36" x14ac:dyDescent="0.25">
      <c r="A31" s="279" t="s">
        <v>41</v>
      </c>
      <c r="B31" s="283" t="s">
        <v>42</v>
      </c>
      <c r="C31" s="141" t="s">
        <v>81</v>
      </c>
      <c r="D31" s="142">
        <v>185</v>
      </c>
      <c r="E31" s="142">
        <v>180</v>
      </c>
      <c r="F31" s="143">
        <f t="shared" si="0"/>
        <v>-5</v>
      </c>
      <c r="G31" s="142">
        <v>72</v>
      </c>
      <c r="H31" s="142">
        <v>68</v>
      </c>
      <c r="I31" s="144">
        <f t="shared" si="1"/>
        <v>-4</v>
      </c>
      <c r="J31" s="142">
        <v>40</v>
      </c>
      <c r="K31" s="142">
        <v>38</v>
      </c>
      <c r="L31" s="144">
        <f t="shared" si="2"/>
        <v>-2</v>
      </c>
      <c r="M31" s="142">
        <v>60</v>
      </c>
      <c r="N31" s="142">
        <v>59</v>
      </c>
      <c r="O31" s="143">
        <f t="shared" si="3"/>
        <v>-1</v>
      </c>
      <c r="P31" s="142">
        <v>0</v>
      </c>
      <c r="Q31" s="142">
        <v>0</v>
      </c>
      <c r="R31" s="143">
        <f t="shared" si="4"/>
        <v>0</v>
      </c>
      <c r="S31" s="142">
        <v>125</v>
      </c>
      <c r="T31" s="142">
        <v>121</v>
      </c>
      <c r="U31" s="143">
        <f t="shared" si="5"/>
        <v>-4</v>
      </c>
      <c r="V31" s="142">
        <v>109</v>
      </c>
      <c r="W31" s="142">
        <v>105</v>
      </c>
      <c r="X31" s="143">
        <f t="shared" si="6"/>
        <v>-4</v>
      </c>
      <c r="Y31" s="63"/>
      <c r="Z31" s="17" t="s">
        <v>55</v>
      </c>
      <c r="AA31" s="59" t="s">
        <v>56</v>
      </c>
      <c r="AB31" s="145">
        <v>4</v>
      </c>
      <c r="AC31" s="145">
        <v>4</v>
      </c>
      <c r="AD31" s="23">
        <f t="shared" si="7"/>
        <v>0</v>
      </c>
      <c r="AE31" s="145">
        <v>1</v>
      </c>
      <c r="AF31" s="145">
        <v>1</v>
      </c>
      <c r="AG31" s="23">
        <f t="shared" si="8"/>
        <v>0</v>
      </c>
      <c r="AH31" s="145">
        <v>1</v>
      </c>
      <c r="AI31" s="145">
        <v>1</v>
      </c>
      <c r="AJ31" s="23">
        <f t="shared" si="9"/>
        <v>0</v>
      </c>
    </row>
    <row r="32" spans="1:36" ht="22.5" customHeight="1" x14ac:dyDescent="0.25">
      <c r="A32" s="280"/>
      <c r="B32" s="284"/>
      <c r="C32" s="141" t="s">
        <v>82</v>
      </c>
      <c r="D32" s="142">
        <v>2529</v>
      </c>
      <c r="E32" s="142">
        <v>2457</v>
      </c>
      <c r="F32" s="143">
        <f t="shared" si="0"/>
        <v>-72</v>
      </c>
      <c r="G32" s="142">
        <v>1026</v>
      </c>
      <c r="H32" s="142">
        <v>1005</v>
      </c>
      <c r="I32" s="144">
        <f t="shared" si="1"/>
        <v>-21</v>
      </c>
      <c r="J32" s="142">
        <v>602</v>
      </c>
      <c r="K32" s="142">
        <v>497</v>
      </c>
      <c r="L32" s="144">
        <f t="shared" si="2"/>
        <v>-105</v>
      </c>
      <c r="M32" s="142">
        <v>1389</v>
      </c>
      <c r="N32" s="142">
        <v>1370</v>
      </c>
      <c r="O32" s="143">
        <f t="shared" si="3"/>
        <v>-19</v>
      </c>
      <c r="P32" s="142">
        <v>0</v>
      </c>
      <c r="Q32" s="142">
        <v>0</v>
      </c>
      <c r="R32" s="143">
        <f t="shared" si="4"/>
        <v>0</v>
      </c>
      <c r="S32" s="142">
        <v>1140</v>
      </c>
      <c r="T32" s="142">
        <v>1087</v>
      </c>
      <c r="U32" s="143">
        <f t="shared" si="5"/>
        <v>-53</v>
      </c>
      <c r="V32" s="142">
        <v>943</v>
      </c>
      <c r="W32" s="142">
        <v>910</v>
      </c>
      <c r="X32" s="143">
        <f t="shared" si="6"/>
        <v>-33</v>
      </c>
      <c r="Y32" s="63"/>
      <c r="Z32" s="17" t="s">
        <v>57</v>
      </c>
      <c r="AA32" s="59" t="s">
        <v>58</v>
      </c>
      <c r="AB32" s="145">
        <v>3</v>
      </c>
      <c r="AC32" s="145">
        <v>3</v>
      </c>
      <c r="AD32" s="23">
        <f t="shared" si="7"/>
        <v>0</v>
      </c>
      <c r="AE32" s="145">
        <v>0</v>
      </c>
      <c r="AF32" s="145">
        <v>0</v>
      </c>
      <c r="AG32" s="23">
        <f t="shared" si="8"/>
        <v>0</v>
      </c>
      <c r="AH32" s="145">
        <v>0</v>
      </c>
      <c r="AI32" s="145">
        <v>0</v>
      </c>
      <c r="AJ32" s="23">
        <f t="shared" si="9"/>
        <v>0</v>
      </c>
    </row>
    <row r="33" spans="1:36" ht="21.75" customHeight="1" x14ac:dyDescent="0.25">
      <c r="A33" s="279" t="s">
        <v>43</v>
      </c>
      <c r="B33" s="283" t="s">
        <v>44</v>
      </c>
      <c r="C33" s="141" t="s">
        <v>81</v>
      </c>
      <c r="D33" s="142">
        <v>156</v>
      </c>
      <c r="E33" s="142">
        <v>156</v>
      </c>
      <c r="F33" s="143">
        <f t="shared" si="0"/>
        <v>0</v>
      </c>
      <c r="G33" s="142">
        <v>77</v>
      </c>
      <c r="H33" s="142">
        <v>78</v>
      </c>
      <c r="I33" s="144">
        <f t="shared" si="1"/>
        <v>1</v>
      </c>
      <c r="J33" s="142">
        <v>22</v>
      </c>
      <c r="K33" s="142">
        <v>21</v>
      </c>
      <c r="L33" s="144">
        <f t="shared" si="2"/>
        <v>-1</v>
      </c>
      <c r="M33" s="142">
        <v>83</v>
      </c>
      <c r="N33" s="142">
        <v>82</v>
      </c>
      <c r="O33" s="143">
        <f t="shared" si="3"/>
        <v>-1</v>
      </c>
      <c r="P33" s="142">
        <v>0</v>
      </c>
      <c r="Q33" s="142">
        <v>0</v>
      </c>
      <c r="R33" s="143">
        <f t="shared" si="4"/>
        <v>0</v>
      </c>
      <c r="S33" s="142">
        <v>73</v>
      </c>
      <c r="T33" s="142">
        <v>74</v>
      </c>
      <c r="U33" s="143">
        <f t="shared" si="5"/>
        <v>1</v>
      </c>
      <c r="V33" s="142">
        <v>62</v>
      </c>
      <c r="W33" s="142">
        <v>63</v>
      </c>
      <c r="X33" s="143">
        <f t="shared" si="6"/>
        <v>1</v>
      </c>
      <c r="Y33" s="63"/>
      <c r="Z33" s="17" t="s">
        <v>59</v>
      </c>
      <c r="AA33" s="59" t="s">
        <v>60</v>
      </c>
      <c r="AB33" s="145">
        <v>3</v>
      </c>
      <c r="AC33" s="145">
        <v>3</v>
      </c>
      <c r="AD33" s="23">
        <f t="shared" si="7"/>
        <v>0</v>
      </c>
      <c r="AE33" s="145">
        <v>1</v>
      </c>
      <c r="AF33" s="145">
        <v>1</v>
      </c>
      <c r="AG33" s="23">
        <f t="shared" si="8"/>
        <v>0</v>
      </c>
      <c r="AH33" s="145">
        <v>0</v>
      </c>
      <c r="AI33" s="145">
        <v>0</v>
      </c>
      <c r="AJ33" s="23">
        <f t="shared" si="9"/>
        <v>0</v>
      </c>
    </row>
    <row r="34" spans="1:36" ht="24" customHeight="1" x14ac:dyDescent="0.25">
      <c r="A34" s="280"/>
      <c r="B34" s="284"/>
      <c r="C34" s="141" t="s">
        <v>82</v>
      </c>
      <c r="D34" s="142">
        <v>2366</v>
      </c>
      <c r="E34" s="142">
        <v>2449</v>
      </c>
      <c r="F34" s="143">
        <f t="shared" si="0"/>
        <v>83</v>
      </c>
      <c r="G34" s="142">
        <v>1210</v>
      </c>
      <c r="H34" s="142">
        <v>1086</v>
      </c>
      <c r="I34" s="144">
        <f t="shared" si="1"/>
        <v>-124</v>
      </c>
      <c r="J34" s="142">
        <v>291</v>
      </c>
      <c r="K34" s="142">
        <v>312</v>
      </c>
      <c r="L34" s="144">
        <f t="shared" si="2"/>
        <v>21</v>
      </c>
      <c r="M34" s="142">
        <v>1479</v>
      </c>
      <c r="N34" s="142">
        <v>1542</v>
      </c>
      <c r="O34" s="143">
        <f t="shared" si="3"/>
        <v>63</v>
      </c>
      <c r="P34" s="142">
        <v>0</v>
      </c>
      <c r="Q34" s="142">
        <v>0</v>
      </c>
      <c r="R34" s="143">
        <f t="shared" si="4"/>
        <v>0</v>
      </c>
      <c r="S34" s="142">
        <v>887</v>
      </c>
      <c r="T34" s="142">
        <v>907</v>
      </c>
      <c r="U34" s="143">
        <f t="shared" si="5"/>
        <v>20</v>
      </c>
      <c r="V34" s="142">
        <v>756</v>
      </c>
      <c r="W34" s="142">
        <v>777</v>
      </c>
      <c r="X34" s="143">
        <f t="shared" si="6"/>
        <v>21</v>
      </c>
      <c r="Y34" s="63"/>
      <c r="Z34" s="17" t="s">
        <v>61</v>
      </c>
      <c r="AA34" s="59" t="s">
        <v>62</v>
      </c>
      <c r="AB34" s="145">
        <v>4</v>
      </c>
      <c r="AC34" s="145">
        <v>4</v>
      </c>
      <c r="AD34" s="23">
        <f t="shared" si="7"/>
        <v>0</v>
      </c>
      <c r="AE34" s="145">
        <v>0</v>
      </c>
      <c r="AF34" s="145">
        <v>0</v>
      </c>
      <c r="AG34" s="23">
        <f t="shared" si="8"/>
        <v>0</v>
      </c>
      <c r="AH34" s="145">
        <v>0</v>
      </c>
      <c r="AI34" s="145">
        <v>0</v>
      </c>
      <c r="AJ34" s="23">
        <f t="shared" si="9"/>
        <v>0</v>
      </c>
    </row>
    <row r="35" spans="1:36" ht="26.25" customHeight="1" x14ac:dyDescent="0.25">
      <c r="A35" s="279" t="s">
        <v>45</v>
      </c>
      <c r="B35" s="283" t="s">
        <v>46</v>
      </c>
      <c r="C35" s="64" t="s">
        <v>81</v>
      </c>
      <c r="D35" s="142">
        <v>144</v>
      </c>
      <c r="E35" s="142">
        <v>112</v>
      </c>
      <c r="F35" s="143">
        <f t="shared" si="0"/>
        <v>-32</v>
      </c>
      <c r="G35" s="142">
        <v>57</v>
      </c>
      <c r="H35" s="142">
        <v>59</v>
      </c>
      <c r="I35" s="144">
        <f t="shared" si="1"/>
        <v>2</v>
      </c>
      <c r="J35" s="142">
        <v>35</v>
      </c>
      <c r="K35" s="142">
        <v>35</v>
      </c>
      <c r="L35" s="144">
        <f t="shared" si="2"/>
        <v>0</v>
      </c>
      <c r="M35" s="142">
        <v>63</v>
      </c>
      <c r="N35" s="142">
        <v>49</v>
      </c>
      <c r="O35" s="143">
        <f t="shared" si="3"/>
        <v>-14</v>
      </c>
      <c r="P35" s="142">
        <v>0</v>
      </c>
      <c r="Q35" s="142">
        <v>0</v>
      </c>
      <c r="R35" s="143">
        <f t="shared" si="4"/>
        <v>0</v>
      </c>
      <c r="S35" s="142">
        <v>81</v>
      </c>
      <c r="T35" s="142">
        <v>63</v>
      </c>
      <c r="U35" s="143">
        <f t="shared" si="5"/>
        <v>-18</v>
      </c>
      <c r="V35" s="142">
        <v>60</v>
      </c>
      <c r="W35" s="142">
        <v>35</v>
      </c>
      <c r="X35" s="143">
        <f t="shared" si="6"/>
        <v>-25</v>
      </c>
      <c r="Y35" s="63"/>
      <c r="Z35" s="17" t="s">
        <v>63</v>
      </c>
      <c r="AA35" s="59" t="s">
        <v>64</v>
      </c>
      <c r="AB35" s="145">
        <v>0</v>
      </c>
      <c r="AC35" s="145">
        <v>0</v>
      </c>
      <c r="AD35" s="23">
        <f t="shared" si="7"/>
        <v>0</v>
      </c>
      <c r="AE35" s="145">
        <v>0</v>
      </c>
      <c r="AF35" s="145">
        <v>0</v>
      </c>
      <c r="AG35" s="23">
        <f t="shared" si="8"/>
        <v>0</v>
      </c>
      <c r="AH35" s="145">
        <v>0</v>
      </c>
      <c r="AI35" s="145">
        <v>0</v>
      </c>
      <c r="AJ35" s="23">
        <f t="shared" si="9"/>
        <v>0</v>
      </c>
    </row>
    <row r="36" spans="1:36" x14ac:dyDescent="0.25">
      <c r="A36" s="280"/>
      <c r="B36" s="284"/>
      <c r="C36" s="64" t="s">
        <v>82</v>
      </c>
      <c r="D36" s="142">
        <v>2741</v>
      </c>
      <c r="E36" s="142">
        <v>2239</v>
      </c>
      <c r="F36" s="143">
        <f t="shared" si="0"/>
        <v>-502</v>
      </c>
      <c r="G36" s="142">
        <v>927</v>
      </c>
      <c r="H36" s="142">
        <v>1347</v>
      </c>
      <c r="I36" s="144">
        <f t="shared" si="1"/>
        <v>420</v>
      </c>
      <c r="J36" s="142">
        <v>773</v>
      </c>
      <c r="K36" s="142">
        <v>662</v>
      </c>
      <c r="L36" s="144">
        <f t="shared" si="2"/>
        <v>-111</v>
      </c>
      <c r="M36" s="142">
        <v>1307</v>
      </c>
      <c r="N36" s="142">
        <v>749</v>
      </c>
      <c r="O36" s="143">
        <f t="shared" si="3"/>
        <v>-558</v>
      </c>
      <c r="P36" s="142">
        <v>0</v>
      </c>
      <c r="Q36" s="142">
        <v>0</v>
      </c>
      <c r="R36" s="143">
        <f t="shared" si="4"/>
        <v>0</v>
      </c>
      <c r="S36" s="142">
        <v>1434</v>
      </c>
      <c r="T36" s="142">
        <v>1490</v>
      </c>
      <c r="U36" s="143">
        <f t="shared" si="5"/>
        <v>56</v>
      </c>
      <c r="V36" s="142">
        <v>876</v>
      </c>
      <c r="W36" s="142">
        <v>666</v>
      </c>
      <c r="X36" s="143">
        <f t="shared" si="6"/>
        <v>-210</v>
      </c>
      <c r="Y36" s="63"/>
      <c r="Z36" s="17" t="s">
        <v>65</v>
      </c>
      <c r="AA36" s="59" t="s">
        <v>66</v>
      </c>
      <c r="AB36" s="145">
        <v>7</v>
      </c>
      <c r="AC36" s="145">
        <v>7</v>
      </c>
      <c r="AD36" s="23">
        <f t="shared" si="7"/>
        <v>0</v>
      </c>
      <c r="AE36" s="145">
        <v>1</v>
      </c>
      <c r="AF36" s="145">
        <v>1</v>
      </c>
      <c r="AG36" s="23">
        <f t="shared" si="8"/>
        <v>0</v>
      </c>
      <c r="AH36" s="145">
        <v>0</v>
      </c>
      <c r="AI36" s="145">
        <v>0</v>
      </c>
      <c r="AJ36" s="23">
        <f t="shared" si="9"/>
        <v>0</v>
      </c>
    </row>
    <row r="37" spans="1:36" x14ac:dyDescent="0.25">
      <c r="A37" s="279" t="s">
        <v>47</v>
      </c>
      <c r="B37" s="283" t="s">
        <v>48</v>
      </c>
      <c r="C37" s="64" t="s">
        <v>81</v>
      </c>
      <c r="D37" s="142">
        <v>104</v>
      </c>
      <c r="E37" s="142">
        <v>104</v>
      </c>
      <c r="F37" s="143">
        <f t="shared" si="0"/>
        <v>0</v>
      </c>
      <c r="G37" s="142">
        <v>52</v>
      </c>
      <c r="H37" s="142">
        <v>54</v>
      </c>
      <c r="I37" s="144">
        <f t="shared" si="1"/>
        <v>2</v>
      </c>
      <c r="J37" s="142">
        <v>20</v>
      </c>
      <c r="K37" s="142">
        <v>20</v>
      </c>
      <c r="L37" s="144">
        <f t="shared" si="2"/>
        <v>0</v>
      </c>
      <c r="M37" s="142">
        <v>36</v>
      </c>
      <c r="N37" s="142">
        <v>34</v>
      </c>
      <c r="O37" s="143">
        <f t="shared" si="3"/>
        <v>-2</v>
      </c>
      <c r="P37" s="142">
        <v>0</v>
      </c>
      <c r="Q37" s="142">
        <v>0</v>
      </c>
      <c r="R37" s="143">
        <f t="shared" si="4"/>
        <v>0</v>
      </c>
      <c r="S37" s="142">
        <v>68</v>
      </c>
      <c r="T37" s="142">
        <v>70</v>
      </c>
      <c r="U37" s="143">
        <f t="shared" si="5"/>
        <v>2</v>
      </c>
      <c r="V37" s="142">
        <v>57</v>
      </c>
      <c r="W37" s="142">
        <v>59</v>
      </c>
      <c r="X37" s="143">
        <f t="shared" si="6"/>
        <v>2</v>
      </c>
      <c r="Y37" s="63"/>
      <c r="Z37" s="17" t="s">
        <v>67</v>
      </c>
      <c r="AA37" s="59" t="s">
        <v>68</v>
      </c>
      <c r="AB37" s="145">
        <v>5</v>
      </c>
      <c r="AC37" s="145">
        <v>5</v>
      </c>
      <c r="AD37" s="23">
        <f t="shared" si="7"/>
        <v>0</v>
      </c>
      <c r="AE37" s="145">
        <v>1</v>
      </c>
      <c r="AF37" s="145">
        <v>1</v>
      </c>
      <c r="AG37" s="23">
        <f t="shared" si="8"/>
        <v>0</v>
      </c>
      <c r="AH37" s="145">
        <v>0</v>
      </c>
      <c r="AI37" s="145">
        <v>0</v>
      </c>
      <c r="AJ37" s="23">
        <f t="shared" si="9"/>
        <v>0</v>
      </c>
    </row>
    <row r="38" spans="1:36" x14ac:dyDescent="0.25">
      <c r="A38" s="280"/>
      <c r="B38" s="284"/>
      <c r="C38" s="64" t="s">
        <v>82</v>
      </c>
      <c r="D38" s="142">
        <v>1722</v>
      </c>
      <c r="E38" s="142">
        <v>1738</v>
      </c>
      <c r="F38" s="143">
        <f t="shared" si="0"/>
        <v>16</v>
      </c>
      <c r="G38" s="142">
        <v>900</v>
      </c>
      <c r="H38" s="142">
        <v>914</v>
      </c>
      <c r="I38" s="144">
        <f t="shared" si="1"/>
        <v>14</v>
      </c>
      <c r="J38" s="142">
        <v>171</v>
      </c>
      <c r="K38" s="142">
        <v>161</v>
      </c>
      <c r="L38" s="144">
        <f t="shared" si="2"/>
        <v>-10</v>
      </c>
      <c r="M38" s="142">
        <v>811</v>
      </c>
      <c r="N38" s="142">
        <v>816</v>
      </c>
      <c r="O38" s="143">
        <f t="shared" si="3"/>
        <v>5</v>
      </c>
      <c r="P38" s="142">
        <v>0</v>
      </c>
      <c r="Q38" s="142">
        <v>0</v>
      </c>
      <c r="R38" s="143">
        <f t="shared" si="4"/>
        <v>0</v>
      </c>
      <c r="S38" s="142">
        <v>911</v>
      </c>
      <c r="T38" s="142">
        <v>922</v>
      </c>
      <c r="U38" s="143">
        <f t="shared" si="5"/>
        <v>11</v>
      </c>
      <c r="V38" s="142">
        <v>671</v>
      </c>
      <c r="W38" s="142">
        <v>645</v>
      </c>
      <c r="X38" s="143">
        <f t="shared" si="6"/>
        <v>-26</v>
      </c>
      <c r="Y38" s="63"/>
      <c r="Z38" s="17" t="s">
        <v>69</v>
      </c>
      <c r="AA38" s="59" t="s">
        <v>70</v>
      </c>
      <c r="AB38" s="145">
        <v>3</v>
      </c>
      <c r="AC38" s="145">
        <v>3</v>
      </c>
      <c r="AD38" s="23">
        <f t="shared" si="7"/>
        <v>0</v>
      </c>
      <c r="AE38" s="145">
        <v>2</v>
      </c>
      <c r="AF38" s="145">
        <v>2</v>
      </c>
      <c r="AG38" s="23">
        <f t="shared" si="8"/>
        <v>0</v>
      </c>
      <c r="AH38" s="145">
        <v>1</v>
      </c>
      <c r="AI38" s="145">
        <v>1</v>
      </c>
      <c r="AJ38" s="23">
        <f t="shared" si="9"/>
        <v>0</v>
      </c>
    </row>
    <row r="39" spans="1:36" ht="15.75" thickBot="1" x14ac:dyDescent="0.3">
      <c r="A39" s="279" t="s">
        <v>49</v>
      </c>
      <c r="B39" s="283" t="s">
        <v>50</v>
      </c>
      <c r="C39" s="141" t="s">
        <v>81</v>
      </c>
      <c r="D39" s="142">
        <v>87</v>
      </c>
      <c r="E39" s="142">
        <v>87</v>
      </c>
      <c r="F39" s="143">
        <f t="shared" ref="F39:F62" si="10">E39-D39</f>
        <v>0</v>
      </c>
      <c r="G39" s="142">
        <v>37</v>
      </c>
      <c r="H39" s="142">
        <v>37</v>
      </c>
      <c r="I39" s="144">
        <f t="shared" si="1"/>
        <v>0</v>
      </c>
      <c r="J39" s="142">
        <v>2</v>
      </c>
      <c r="K39" s="142">
        <v>2</v>
      </c>
      <c r="L39" s="144">
        <f t="shared" si="2"/>
        <v>0</v>
      </c>
      <c r="M39" s="142">
        <v>45</v>
      </c>
      <c r="N39" s="142">
        <v>45</v>
      </c>
      <c r="O39" s="143">
        <f t="shared" si="3"/>
        <v>0</v>
      </c>
      <c r="P39" s="142">
        <v>0</v>
      </c>
      <c r="Q39" s="142">
        <v>0</v>
      </c>
      <c r="R39" s="143">
        <f t="shared" si="4"/>
        <v>0</v>
      </c>
      <c r="S39" s="142">
        <v>42</v>
      </c>
      <c r="T39" s="142">
        <v>42</v>
      </c>
      <c r="U39" s="143">
        <f t="shared" si="5"/>
        <v>0</v>
      </c>
      <c r="V39" s="142">
        <v>41</v>
      </c>
      <c r="W39" s="142">
        <v>41</v>
      </c>
      <c r="X39" s="143">
        <f t="shared" si="6"/>
        <v>0</v>
      </c>
      <c r="Y39" s="63"/>
      <c r="Z39" s="17" t="s">
        <v>71</v>
      </c>
      <c r="AA39" s="60" t="s">
        <v>72</v>
      </c>
      <c r="AB39" s="167">
        <v>2</v>
      </c>
      <c r="AC39" s="167">
        <v>2</v>
      </c>
      <c r="AD39" s="61">
        <f t="shared" si="7"/>
        <v>0</v>
      </c>
      <c r="AE39" s="167">
        <v>0</v>
      </c>
      <c r="AF39" s="167">
        <v>0</v>
      </c>
      <c r="AG39" s="61">
        <f t="shared" si="8"/>
        <v>0</v>
      </c>
      <c r="AH39" s="167">
        <v>0</v>
      </c>
      <c r="AI39" s="167">
        <v>0</v>
      </c>
      <c r="AJ39" s="23">
        <f t="shared" si="9"/>
        <v>0</v>
      </c>
    </row>
    <row r="40" spans="1:36" ht="19.5" thickBot="1" x14ac:dyDescent="0.35">
      <c r="A40" s="280"/>
      <c r="B40" s="284"/>
      <c r="C40" s="141" t="s">
        <v>82</v>
      </c>
      <c r="D40" s="142">
        <v>1262</v>
      </c>
      <c r="E40" s="142">
        <v>1264</v>
      </c>
      <c r="F40" s="143">
        <f t="shared" si="10"/>
        <v>2</v>
      </c>
      <c r="G40" s="142">
        <v>419</v>
      </c>
      <c r="H40" s="142">
        <v>419</v>
      </c>
      <c r="I40" s="144">
        <f t="shared" si="1"/>
        <v>0</v>
      </c>
      <c r="J40" s="142">
        <v>45</v>
      </c>
      <c r="K40" s="142">
        <v>45</v>
      </c>
      <c r="L40" s="144">
        <f t="shared" si="2"/>
        <v>0</v>
      </c>
      <c r="M40" s="142">
        <v>864</v>
      </c>
      <c r="N40" s="142">
        <v>864</v>
      </c>
      <c r="O40" s="143">
        <f t="shared" si="3"/>
        <v>0</v>
      </c>
      <c r="P40" s="142">
        <v>0</v>
      </c>
      <c r="Q40" s="142">
        <v>0</v>
      </c>
      <c r="R40" s="143">
        <f t="shared" si="4"/>
        <v>0</v>
      </c>
      <c r="S40" s="142">
        <v>398</v>
      </c>
      <c r="T40" s="142">
        <v>400</v>
      </c>
      <c r="U40" s="143">
        <f t="shared" si="5"/>
        <v>2</v>
      </c>
      <c r="V40" s="142">
        <v>383</v>
      </c>
      <c r="W40" s="142">
        <v>385</v>
      </c>
      <c r="X40" s="143">
        <f t="shared" si="6"/>
        <v>2</v>
      </c>
      <c r="Y40" s="63"/>
      <c r="Z40" s="57"/>
      <c r="AA40" s="67" t="s">
        <v>73</v>
      </c>
      <c r="AB40" s="6">
        <f t="shared" ref="AB40:AJ40" si="11">SUM(AB12:AB39)</f>
        <v>104</v>
      </c>
      <c r="AC40" s="188">
        <f t="shared" si="11"/>
        <v>101</v>
      </c>
      <c r="AD40" s="70">
        <f t="shared" si="11"/>
        <v>-3</v>
      </c>
      <c r="AE40" s="6">
        <f t="shared" si="11"/>
        <v>33</v>
      </c>
      <c r="AF40" s="188">
        <f t="shared" si="11"/>
        <v>32</v>
      </c>
      <c r="AG40" s="70">
        <f t="shared" si="11"/>
        <v>-1</v>
      </c>
      <c r="AH40" s="6">
        <f t="shared" si="11"/>
        <v>9</v>
      </c>
      <c r="AI40" s="188">
        <f t="shared" si="11"/>
        <v>9</v>
      </c>
      <c r="AJ40" s="24">
        <f t="shared" si="11"/>
        <v>0</v>
      </c>
    </row>
    <row r="41" spans="1:36" s="3" customFormat="1" x14ac:dyDescent="0.25">
      <c r="A41" s="281" t="s">
        <v>51</v>
      </c>
      <c r="B41" s="283" t="s">
        <v>52</v>
      </c>
      <c r="C41" s="141" t="s">
        <v>81</v>
      </c>
      <c r="D41" s="142">
        <v>110</v>
      </c>
      <c r="E41" s="142">
        <v>112</v>
      </c>
      <c r="F41" s="143">
        <f t="shared" si="10"/>
        <v>2</v>
      </c>
      <c r="G41" s="142">
        <v>56</v>
      </c>
      <c r="H41" s="142">
        <v>56</v>
      </c>
      <c r="I41" s="144">
        <f t="shared" si="1"/>
        <v>0</v>
      </c>
      <c r="J41" s="142">
        <v>14</v>
      </c>
      <c r="K41" s="142">
        <v>13</v>
      </c>
      <c r="L41" s="144">
        <f t="shared" si="2"/>
        <v>-1</v>
      </c>
      <c r="M41" s="142">
        <v>32</v>
      </c>
      <c r="N41" s="142">
        <v>34</v>
      </c>
      <c r="O41" s="143">
        <f t="shared" si="3"/>
        <v>2</v>
      </c>
      <c r="P41" s="142">
        <v>9</v>
      </c>
      <c r="Q41" s="142">
        <v>9</v>
      </c>
      <c r="R41" s="143">
        <f t="shared" si="4"/>
        <v>0</v>
      </c>
      <c r="S41" s="142">
        <v>78</v>
      </c>
      <c r="T41" s="142">
        <v>78</v>
      </c>
      <c r="U41" s="143">
        <f t="shared" si="5"/>
        <v>0</v>
      </c>
      <c r="V41" s="142">
        <v>63</v>
      </c>
      <c r="W41" s="142">
        <v>65</v>
      </c>
      <c r="X41" s="143">
        <f t="shared" si="6"/>
        <v>2</v>
      </c>
    </row>
    <row r="42" spans="1:36" s="3" customFormat="1" x14ac:dyDescent="0.25">
      <c r="A42" s="282"/>
      <c r="B42" s="284"/>
      <c r="C42" s="141" t="s">
        <v>82</v>
      </c>
      <c r="D42" s="142">
        <v>1434</v>
      </c>
      <c r="E42" s="142">
        <v>1518</v>
      </c>
      <c r="F42" s="143">
        <f t="shared" si="10"/>
        <v>84</v>
      </c>
      <c r="G42" s="142">
        <v>744</v>
      </c>
      <c r="H42" s="142">
        <v>820</v>
      </c>
      <c r="I42" s="144">
        <f t="shared" si="1"/>
        <v>76</v>
      </c>
      <c r="J42" s="142">
        <v>220</v>
      </c>
      <c r="K42" s="142">
        <v>214</v>
      </c>
      <c r="L42" s="144">
        <f t="shared" si="2"/>
        <v>-6</v>
      </c>
      <c r="M42" s="142">
        <v>565</v>
      </c>
      <c r="N42" s="142">
        <v>563</v>
      </c>
      <c r="O42" s="143">
        <f t="shared" si="3"/>
        <v>-2</v>
      </c>
      <c r="P42" s="142">
        <v>187</v>
      </c>
      <c r="Q42" s="142">
        <v>139</v>
      </c>
      <c r="R42" s="143">
        <f t="shared" si="4"/>
        <v>-48</v>
      </c>
      <c r="S42" s="142">
        <v>869</v>
      </c>
      <c r="T42" s="142">
        <v>955</v>
      </c>
      <c r="U42" s="143">
        <f t="shared" si="5"/>
        <v>86</v>
      </c>
      <c r="V42" s="142">
        <v>629</v>
      </c>
      <c r="W42" s="142">
        <v>740</v>
      </c>
      <c r="X42" s="143">
        <f t="shared" si="6"/>
        <v>111</v>
      </c>
    </row>
    <row r="43" spans="1:36" x14ac:dyDescent="0.25">
      <c r="A43" s="279" t="s">
        <v>53</v>
      </c>
      <c r="B43" s="283" t="s">
        <v>54</v>
      </c>
      <c r="C43" s="141" t="s">
        <v>81</v>
      </c>
      <c r="D43" s="142">
        <v>91</v>
      </c>
      <c r="E43" s="142">
        <v>85</v>
      </c>
      <c r="F43" s="143">
        <f t="shared" si="10"/>
        <v>-6</v>
      </c>
      <c r="G43" s="142">
        <v>33</v>
      </c>
      <c r="H43" s="142">
        <v>30</v>
      </c>
      <c r="I43" s="144">
        <f t="shared" si="1"/>
        <v>-3</v>
      </c>
      <c r="J43" s="142">
        <v>1</v>
      </c>
      <c r="K43" s="142">
        <v>0</v>
      </c>
      <c r="L43" s="144">
        <f t="shared" si="2"/>
        <v>-1</v>
      </c>
      <c r="M43" s="142">
        <v>27</v>
      </c>
      <c r="N43" s="142">
        <v>25</v>
      </c>
      <c r="O43" s="143">
        <f t="shared" si="3"/>
        <v>-2</v>
      </c>
      <c r="P43" s="142">
        <v>0</v>
      </c>
      <c r="Q43" s="142">
        <v>0</v>
      </c>
      <c r="R43" s="143">
        <f t="shared" si="4"/>
        <v>0</v>
      </c>
      <c r="S43" s="142">
        <v>64</v>
      </c>
      <c r="T43" s="142">
        <v>60</v>
      </c>
      <c r="U43" s="143">
        <f t="shared" si="5"/>
        <v>-4</v>
      </c>
      <c r="V43" s="142">
        <v>62</v>
      </c>
      <c r="W43" s="142">
        <v>59</v>
      </c>
      <c r="X43" s="143">
        <f t="shared" si="6"/>
        <v>-3</v>
      </c>
    </row>
    <row r="44" spans="1:36" x14ac:dyDescent="0.25">
      <c r="A44" s="280"/>
      <c r="B44" s="284"/>
      <c r="C44" s="141" t="s">
        <v>82</v>
      </c>
      <c r="D44" s="142">
        <v>1023</v>
      </c>
      <c r="E44" s="142">
        <v>961</v>
      </c>
      <c r="F44" s="143">
        <f t="shared" si="10"/>
        <v>-62</v>
      </c>
      <c r="G44" s="142">
        <v>380</v>
      </c>
      <c r="H44" s="142">
        <v>354</v>
      </c>
      <c r="I44" s="144">
        <f t="shared" si="1"/>
        <v>-26</v>
      </c>
      <c r="J44" s="142">
        <v>10</v>
      </c>
      <c r="K44" s="142">
        <v>0</v>
      </c>
      <c r="L44" s="144">
        <f t="shared" si="2"/>
        <v>-10</v>
      </c>
      <c r="M44" s="142">
        <v>409</v>
      </c>
      <c r="N44" s="142">
        <v>408</v>
      </c>
      <c r="O44" s="143">
        <f t="shared" si="3"/>
        <v>-1</v>
      </c>
      <c r="P44" s="142">
        <v>0</v>
      </c>
      <c r="Q44" s="142">
        <v>0</v>
      </c>
      <c r="R44" s="143">
        <f t="shared" si="4"/>
        <v>0</v>
      </c>
      <c r="S44" s="142">
        <v>614</v>
      </c>
      <c r="T44" s="142">
        <v>553</v>
      </c>
      <c r="U44" s="143">
        <f t="shared" si="5"/>
        <v>-61</v>
      </c>
      <c r="V44" s="142">
        <v>592</v>
      </c>
      <c r="W44" s="142">
        <v>545</v>
      </c>
      <c r="X44" s="143">
        <f t="shared" si="6"/>
        <v>-47</v>
      </c>
    </row>
    <row r="45" spans="1:36" x14ac:dyDescent="0.25">
      <c r="A45" s="279" t="s">
        <v>55</v>
      </c>
      <c r="B45" s="283" t="s">
        <v>56</v>
      </c>
      <c r="C45" s="141" t="s">
        <v>81</v>
      </c>
      <c r="D45" s="142">
        <v>162</v>
      </c>
      <c r="E45" s="142">
        <v>140</v>
      </c>
      <c r="F45" s="143">
        <f t="shared" si="10"/>
        <v>-22</v>
      </c>
      <c r="G45" s="142">
        <v>70</v>
      </c>
      <c r="H45" s="142">
        <v>64</v>
      </c>
      <c r="I45" s="144">
        <f t="shared" si="1"/>
        <v>-6</v>
      </c>
      <c r="J45" s="142">
        <v>27</v>
      </c>
      <c r="K45" s="142">
        <v>28</v>
      </c>
      <c r="L45" s="144">
        <f t="shared" si="2"/>
        <v>1</v>
      </c>
      <c r="M45" s="142">
        <v>84</v>
      </c>
      <c r="N45" s="142">
        <v>86</v>
      </c>
      <c r="O45" s="143">
        <f t="shared" si="3"/>
        <v>2</v>
      </c>
      <c r="P45" s="142">
        <v>0</v>
      </c>
      <c r="Q45" s="142">
        <v>0</v>
      </c>
      <c r="R45" s="143">
        <f t="shared" si="4"/>
        <v>0</v>
      </c>
      <c r="S45" s="142">
        <v>78</v>
      </c>
      <c r="T45" s="142">
        <v>54</v>
      </c>
      <c r="U45" s="143">
        <f t="shared" si="5"/>
        <v>-24</v>
      </c>
      <c r="V45" s="142">
        <v>61</v>
      </c>
      <c r="W45" s="142">
        <v>48</v>
      </c>
      <c r="X45" s="143">
        <f t="shared" si="6"/>
        <v>-13</v>
      </c>
    </row>
    <row r="46" spans="1:36" x14ac:dyDescent="0.25">
      <c r="A46" s="280"/>
      <c r="B46" s="284"/>
      <c r="C46" s="141" t="s">
        <v>82</v>
      </c>
      <c r="D46" s="142">
        <v>2309</v>
      </c>
      <c r="E46" s="142">
        <v>2100</v>
      </c>
      <c r="F46" s="143">
        <f t="shared" si="10"/>
        <v>-209</v>
      </c>
      <c r="G46" s="142">
        <v>989</v>
      </c>
      <c r="H46" s="142">
        <v>970</v>
      </c>
      <c r="I46" s="144">
        <f t="shared" si="1"/>
        <v>-19</v>
      </c>
      <c r="J46" s="142">
        <v>341</v>
      </c>
      <c r="K46" s="142">
        <v>338</v>
      </c>
      <c r="L46" s="144">
        <f t="shared" si="2"/>
        <v>-3</v>
      </c>
      <c r="M46" s="142">
        <v>1381</v>
      </c>
      <c r="N46" s="142">
        <v>1378</v>
      </c>
      <c r="O46" s="143">
        <f t="shared" si="3"/>
        <v>-3</v>
      </c>
      <c r="P46" s="142">
        <v>0</v>
      </c>
      <c r="Q46" s="142">
        <v>0</v>
      </c>
      <c r="R46" s="143">
        <f t="shared" si="4"/>
        <v>0</v>
      </c>
      <c r="S46" s="142">
        <v>928</v>
      </c>
      <c r="T46" s="142">
        <v>722</v>
      </c>
      <c r="U46" s="143">
        <f t="shared" si="5"/>
        <v>-206</v>
      </c>
      <c r="V46" s="142">
        <v>786</v>
      </c>
      <c r="W46" s="142">
        <v>666</v>
      </c>
      <c r="X46" s="143">
        <f t="shared" si="6"/>
        <v>-120</v>
      </c>
    </row>
    <row r="47" spans="1:36" x14ac:dyDescent="0.25">
      <c r="A47" s="279" t="s">
        <v>57</v>
      </c>
      <c r="B47" s="283" t="s">
        <v>58</v>
      </c>
      <c r="C47" s="141" t="s">
        <v>81</v>
      </c>
      <c r="D47" s="142">
        <v>70</v>
      </c>
      <c r="E47" s="142">
        <v>67</v>
      </c>
      <c r="F47" s="143">
        <f t="shared" si="10"/>
        <v>-3</v>
      </c>
      <c r="G47" s="142">
        <v>32</v>
      </c>
      <c r="H47" s="142">
        <v>28</v>
      </c>
      <c r="I47" s="144">
        <f t="shared" si="1"/>
        <v>-4</v>
      </c>
      <c r="J47" s="142">
        <v>5</v>
      </c>
      <c r="K47" s="142">
        <v>5</v>
      </c>
      <c r="L47" s="144">
        <f t="shared" si="2"/>
        <v>0</v>
      </c>
      <c r="M47" s="142">
        <v>26</v>
      </c>
      <c r="N47" s="142">
        <v>25</v>
      </c>
      <c r="O47" s="143">
        <f t="shared" si="3"/>
        <v>-1</v>
      </c>
      <c r="P47" s="142">
        <v>1</v>
      </c>
      <c r="Q47" s="142">
        <v>1</v>
      </c>
      <c r="R47" s="143">
        <f t="shared" si="4"/>
        <v>0</v>
      </c>
      <c r="S47" s="142">
        <v>44</v>
      </c>
      <c r="T47" s="142">
        <v>42</v>
      </c>
      <c r="U47" s="143">
        <f t="shared" si="5"/>
        <v>-2</v>
      </c>
      <c r="V47" s="142">
        <v>44</v>
      </c>
      <c r="W47" s="142">
        <v>42</v>
      </c>
      <c r="X47" s="143">
        <f t="shared" si="6"/>
        <v>-2</v>
      </c>
    </row>
    <row r="48" spans="1:36" x14ac:dyDescent="0.25">
      <c r="A48" s="280"/>
      <c r="B48" s="284"/>
      <c r="C48" s="141" t="s">
        <v>82</v>
      </c>
      <c r="D48" s="142">
        <v>839</v>
      </c>
      <c r="E48" s="142">
        <v>800</v>
      </c>
      <c r="F48" s="143">
        <f t="shared" si="10"/>
        <v>-39</v>
      </c>
      <c r="G48" s="142">
        <v>382</v>
      </c>
      <c r="H48" s="142">
        <v>333</v>
      </c>
      <c r="I48" s="144">
        <f t="shared" si="1"/>
        <v>-49</v>
      </c>
      <c r="J48" s="142">
        <v>32</v>
      </c>
      <c r="K48" s="142">
        <v>32</v>
      </c>
      <c r="L48" s="144">
        <f t="shared" si="2"/>
        <v>0</v>
      </c>
      <c r="M48" s="142">
        <v>460</v>
      </c>
      <c r="N48" s="142">
        <v>439</v>
      </c>
      <c r="O48" s="143">
        <f t="shared" si="3"/>
        <v>-21</v>
      </c>
      <c r="P48" s="142">
        <v>25</v>
      </c>
      <c r="Q48" s="142">
        <v>25</v>
      </c>
      <c r="R48" s="143">
        <f t="shared" si="4"/>
        <v>0</v>
      </c>
      <c r="S48" s="142">
        <v>379</v>
      </c>
      <c r="T48" s="142">
        <v>361</v>
      </c>
      <c r="U48" s="143">
        <f t="shared" si="5"/>
        <v>-18</v>
      </c>
      <c r="V48" s="142">
        <v>379</v>
      </c>
      <c r="W48" s="142">
        <v>361</v>
      </c>
      <c r="X48" s="143">
        <f t="shared" si="6"/>
        <v>-18</v>
      </c>
    </row>
    <row r="49" spans="1:24" x14ac:dyDescent="0.25">
      <c r="A49" s="279" t="s">
        <v>59</v>
      </c>
      <c r="B49" s="283" t="s">
        <v>60</v>
      </c>
      <c r="C49" s="141" t="s">
        <v>81</v>
      </c>
      <c r="D49" s="142">
        <v>171</v>
      </c>
      <c r="E49" s="142">
        <v>177</v>
      </c>
      <c r="F49" s="143">
        <f t="shared" si="10"/>
        <v>6</v>
      </c>
      <c r="G49" s="142">
        <v>92</v>
      </c>
      <c r="H49" s="142">
        <v>97</v>
      </c>
      <c r="I49" s="144">
        <f t="shared" si="1"/>
        <v>5</v>
      </c>
      <c r="J49" s="142">
        <v>18</v>
      </c>
      <c r="K49" s="142">
        <v>15</v>
      </c>
      <c r="L49" s="144">
        <f t="shared" si="2"/>
        <v>-3</v>
      </c>
      <c r="M49" s="142">
        <v>53</v>
      </c>
      <c r="N49" s="142">
        <v>57</v>
      </c>
      <c r="O49" s="143">
        <f t="shared" si="3"/>
        <v>4</v>
      </c>
      <c r="P49" s="142">
        <v>8</v>
      </c>
      <c r="Q49" s="142">
        <v>6</v>
      </c>
      <c r="R49" s="143">
        <f t="shared" si="4"/>
        <v>-2</v>
      </c>
      <c r="S49" s="142">
        <v>118</v>
      </c>
      <c r="T49" s="142">
        <v>120</v>
      </c>
      <c r="U49" s="143">
        <f t="shared" si="5"/>
        <v>2</v>
      </c>
      <c r="V49" s="142">
        <v>102</v>
      </c>
      <c r="W49" s="142">
        <v>106</v>
      </c>
      <c r="X49" s="143">
        <f t="shared" si="6"/>
        <v>4</v>
      </c>
    </row>
    <row r="50" spans="1:24" x14ac:dyDescent="0.25">
      <c r="A50" s="280"/>
      <c r="B50" s="284"/>
      <c r="C50" s="141" t="s">
        <v>82</v>
      </c>
      <c r="D50" s="142">
        <v>2478</v>
      </c>
      <c r="E50" s="142">
        <v>2478</v>
      </c>
      <c r="F50" s="143">
        <f t="shared" si="10"/>
        <v>0</v>
      </c>
      <c r="G50" s="142">
        <v>1142</v>
      </c>
      <c r="H50" s="142">
        <v>1155</v>
      </c>
      <c r="I50" s="144">
        <f t="shared" si="1"/>
        <v>13</v>
      </c>
      <c r="J50" s="142">
        <v>415</v>
      </c>
      <c r="K50" s="142">
        <v>416</v>
      </c>
      <c r="L50" s="144">
        <f t="shared" si="2"/>
        <v>1</v>
      </c>
      <c r="M50" s="142">
        <v>1272</v>
      </c>
      <c r="N50" s="142">
        <v>1342</v>
      </c>
      <c r="O50" s="143">
        <f t="shared" si="3"/>
        <v>70</v>
      </c>
      <c r="P50" s="142">
        <v>79</v>
      </c>
      <c r="Q50" s="142">
        <v>99</v>
      </c>
      <c r="R50" s="143">
        <f t="shared" si="4"/>
        <v>20</v>
      </c>
      <c r="S50" s="142">
        <v>1206</v>
      </c>
      <c r="T50" s="142">
        <v>1136</v>
      </c>
      <c r="U50" s="143">
        <f t="shared" si="5"/>
        <v>-70</v>
      </c>
      <c r="V50" s="142">
        <v>1016</v>
      </c>
      <c r="W50" s="142">
        <v>980</v>
      </c>
      <c r="X50" s="143">
        <f t="shared" si="6"/>
        <v>-36</v>
      </c>
    </row>
    <row r="51" spans="1:24" x14ac:dyDescent="0.25">
      <c r="A51" s="279" t="s">
        <v>61</v>
      </c>
      <c r="B51" s="283" t="s">
        <v>62</v>
      </c>
      <c r="C51" s="141" t="s">
        <v>81</v>
      </c>
      <c r="D51" s="142">
        <v>118</v>
      </c>
      <c r="E51" s="142">
        <v>119</v>
      </c>
      <c r="F51" s="143">
        <f t="shared" si="10"/>
        <v>1</v>
      </c>
      <c r="G51" s="142">
        <v>66</v>
      </c>
      <c r="H51" s="142">
        <v>67</v>
      </c>
      <c r="I51" s="144">
        <f t="shared" si="1"/>
        <v>1</v>
      </c>
      <c r="J51" s="142">
        <v>9</v>
      </c>
      <c r="K51" s="142">
        <v>8</v>
      </c>
      <c r="L51" s="144">
        <f t="shared" si="2"/>
        <v>-1</v>
      </c>
      <c r="M51" s="142">
        <v>46</v>
      </c>
      <c r="N51" s="142">
        <v>46</v>
      </c>
      <c r="O51" s="143">
        <f t="shared" si="3"/>
        <v>0</v>
      </c>
      <c r="P51" s="142">
        <v>6</v>
      </c>
      <c r="Q51" s="142">
        <v>6</v>
      </c>
      <c r="R51" s="143">
        <f t="shared" si="4"/>
        <v>0</v>
      </c>
      <c r="S51" s="142">
        <v>72</v>
      </c>
      <c r="T51" s="142">
        <v>73</v>
      </c>
      <c r="U51" s="143">
        <f t="shared" si="5"/>
        <v>1</v>
      </c>
      <c r="V51" s="142">
        <v>68</v>
      </c>
      <c r="W51" s="142">
        <v>68</v>
      </c>
      <c r="X51" s="143">
        <f t="shared" si="6"/>
        <v>0</v>
      </c>
    </row>
    <row r="52" spans="1:24" x14ac:dyDescent="0.25">
      <c r="A52" s="280"/>
      <c r="B52" s="284"/>
      <c r="C52" s="141" t="s">
        <v>82</v>
      </c>
      <c r="D52" s="142">
        <v>1604</v>
      </c>
      <c r="E52" s="142">
        <v>1632</v>
      </c>
      <c r="F52" s="143">
        <f t="shared" si="10"/>
        <v>28</v>
      </c>
      <c r="G52" s="142">
        <v>794</v>
      </c>
      <c r="H52" s="142">
        <v>812</v>
      </c>
      <c r="I52" s="144">
        <f t="shared" si="1"/>
        <v>18</v>
      </c>
      <c r="J52" s="142">
        <v>161</v>
      </c>
      <c r="K52" s="142">
        <v>131</v>
      </c>
      <c r="L52" s="144">
        <f t="shared" si="2"/>
        <v>-30</v>
      </c>
      <c r="M52" s="142">
        <v>911</v>
      </c>
      <c r="N52" s="142">
        <v>925</v>
      </c>
      <c r="O52" s="143">
        <f t="shared" si="3"/>
        <v>14</v>
      </c>
      <c r="P52" s="142">
        <v>85</v>
      </c>
      <c r="Q52" s="142">
        <v>85</v>
      </c>
      <c r="R52" s="143">
        <f t="shared" si="4"/>
        <v>0</v>
      </c>
      <c r="S52" s="142">
        <v>693</v>
      </c>
      <c r="T52" s="142">
        <v>707</v>
      </c>
      <c r="U52" s="143">
        <f t="shared" si="5"/>
        <v>14</v>
      </c>
      <c r="V52" s="142">
        <v>624</v>
      </c>
      <c r="W52" s="142">
        <v>623</v>
      </c>
      <c r="X52" s="143">
        <f t="shared" si="6"/>
        <v>-1</v>
      </c>
    </row>
    <row r="53" spans="1:24" x14ac:dyDescent="0.25">
      <c r="A53" s="279" t="s">
        <v>63</v>
      </c>
      <c r="B53" s="283" t="s">
        <v>64</v>
      </c>
      <c r="C53" s="141" t="s">
        <v>81</v>
      </c>
      <c r="D53" s="142">
        <v>103</v>
      </c>
      <c r="E53" s="142">
        <v>90</v>
      </c>
      <c r="F53" s="143">
        <f t="shared" si="10"/>
        <v>-13</v>
      </c>
      <c r="G53" s="142">
        <v>56</v>
      </c>
      <c r="H53" s="142">
        <v>44</v>
      </c>
      <c r="I53" s="144">
        <f t="shared" si="1"/>
        <v>-12</v>
      </c>
      <c r="J53" s="142">
        <v>20</v>
      </c>
      <c r="K53" s="142">
        <v>17</v>
      </c>
      <c r="L53" s="144">
        <f t="shared" si="2"/>
        <v>-3</v>
      </c>
      <c r="M53" s="142">
        <v>47</v>
      </c>
      <c r="N53" s="142">
        <v>54</v>
      </c>
      <c r="O53" s="143">
        <f t="shared" si="3"/>
        <v>7</v>
      </c>
      <c r="P53" s="142">
        <v>1</v>
      </c>
      <c r="Q53" s="142">
        <v>1</v>
      </c>
      <c r="R53" s="143">
        <f t="shared" si="4"/>
        <v>0</v>
      </c>
      <c r="S53" s="56">
        <v>56</v>
      </c>
      <c r="T53" s="56">
        <v>36</v>
      </c>
      <c r="U53" s="21">
        <f t="shared" si="5"/>
        <v>-20</v>
      </c>
      <c r="V53" s="56">
        <v>44</v>
      </c>
      <c r="W53" s="56">
        <v>23</v>
      </c>
      <c r="X53" s="21">
        <f t="shared" si="6"/>
        <v>-21</v>
      </c>
    </row>
    <row r="54" spans="1:24" x14ac:dyDescent="0.25">
      <c r="A54" s="280"/>
      <c r="B54" s="284"/>
      <c r="C54" s="141" t="s">
        <v>82</v>
      </c>
      <c r="D54" s="142">
        <v>1395</v>
      </c>
      <c r="E54" s="142">
        <v>1306</v>
      </c>
      <c r="F54" s="143">
        <f t="shared" si="10"/>
        <v>-89</v>
      </c>
      <c r="G54" s="142">
        <v>670</v>
      </c>
      <c r="H54" s="142">
        <v>524</v>
      </c>
      <c r="I54" s="144">
        <f t="shared" si="1"/>
        <v>-146</v>
      </c>
      <c r="J54" s="142">
        <v>250</v>
      </c>
      <c r="K54" s="142">
        <v>286</v>
      </c>
      <c r="L54" s="144">
        <f t="shared" si="2"/>
        <v>36</v>
      </c>
      <c r="M54" s="142">
        <v>742</v>
      </c>
      <c r="N54" s="142">
        <v>865</v>
      </c>
      <c r="O54" s="143">
        <f t="shared" si="3"/>
        <v>123</v>
      </c>
      <c r="P54" s="142">
        <v>13</v>
      </c>
      <c r="Q54" s="142">
        <v>20</v>
      </c>
      <c r="R54" s="143">
        <f t="shared" si="4"/>
        <v>7</v>
      </c>
      <c r="S54" s="56">
        <v>653</v>
      </c>
      <c r="T54" s="142">
        <v>441</v>
      </c>
      <c r="U54" s="21">
        <f t="shared" si="5"/>
        <v>-212</v>
      </c>
      <c r="V54" s="56">
        <v>460</v>
      </c>
      <c r="W54" s="142">
        <v>268</v>
      </c>
      <c r="X54" s="21">
        <f t="shared" si="6"/>
        <v>-192</v>
      </c>
    </row>
    <row r="55" spans="1:24" x14ac:dyDescent="0.25">
      <c r="A55" s="279" t="s">
        <v>65</v>
      </c>
      <c r="B55" s="283" t="s">
        <v>66</v>
      </c>
      <c r="C55" s="141" t="s">
        <v>81</v>
      </c>
      <c r="D55" s="142">
        <v>170</v>
      </c>
      <c r="E55" s="142">
        <v>171</v>
      </c>
      <c r="F55" s="143">
        <f t="shared" si="10"/>
        <v>1</v>
      </c>
      <c r="G55" s="142">
        <v>77</v>
      </c>
      <c r="H55" s="142">
        <v>77</v>
      </c>
      <c r="I55" s="144">
        <f t="shared" si="1"/>
        <v>0</v>
      </c>
      <c r="J55" s="142">
        <v>17</v>
      </c>
      <c r="K55" s="142">
        <v>13</v>
      </c>
      <c r="L55" s="144">
        <f t="shared" si="2"/>
        <v>-4</v>
      </c>
      <c r="M55" s="142">
        <v>47</v>
      </c>
      <c r="N55" s="142">
        <v>51</v>
      </c>
      <c r="O55" s="143">
        <f t="shared" si="3"/>
        <v>4</v>
      </c>
      <c r="P55" s="142">
        <v>0</v>
      </c>
      <c r="Q55" s="142">
        <v>0</v>
      </c>
      <c r="R55" s="143">
        <f t="shared" si="4"/>
        <v>0</v>
      </c>
      <c r="S55" s="142">
        <v>123</v>
      </c>
      <c r="T55" s="142">
        <v>120</v>
      </c>
      <c r="U55" s="143">
        <f t="shared" si="5"/>
        <v>-3</v>
      </c>
      <c r="V55" s="142">
        <v>112</v>
      </c>
      <c r="W55" s="142">
        <v>108</v>
      </c>
      <c r="X55" s="143">
        <f t="shared" si="6"/>
        <v>-4</v>
      </c>
    </row>
    <row r="56" spans="1:24" x14ac:dyDescent="0.25">
      <c r="A56" s="280"/>
      <c r="B56" s="284"/>
      <c r="C56" s="141" t="s">
        <v>82</v>
      </c>
      <c r="D56" s="142">
        <v>2346</v>
      </c>
      <c r="E56" s="142">
        <v>2330</v>
      </c>
      <c r="F56" s="143">
        <f t="shared" si="10"/>
        <v>-16</v>
      </c>
      <c r="G56" s="142">
        <v>997</v>
      </c>
      <c r="H56" s="142">
        <v>963</v>
      </c>
      <c r="I56" s="144">
        <f t="shared" si="1"/>
        <v>-34</v>
      </c>
      <c r="J56" s="142">
        <v>346</v>
      </c>
      <c r="K56" s="142">
        <v>260</v>
      </c>
      <c r="L56" s="144">
        <f t="shared" si="2"/>
        <v>-86</v>
      </c>
      <c r="M56" s="142">
        <v>979</v>
      </c>
      <c r="N56" s="142">
        <v>997</v>
      </c>
      <c r="O56" s="143">
        <f t="shared" si="3"/>
        <v>18</v>
      </c>
      <c r="P56" s="142">
        <v>0</v>
      </c>
      <c r="Q56" s="142">
        <v>0</v>
      </c>
      <c r="R56" s="143">
        <f t="shared" si="4"/>
        <v>0</v>
      </c>
      <c r="S56" s="142">
        <v>1367</v>
      </c>
      <c r="T56" s="142">
        <v>1333</v>
      </c>
      <c r="U56" s="143">
        <f t="shared" si="5"/>
        <v>-34</v>
      </c>
      <c r="V56" s="142">
        <v>1224</v>
      </c>
      <c r="W56" s="142">
        <v>1191</v>
      </c>
      <c r="X56" s="143">
        <f t="shared" si="6"/>
        <v>-33</v>
      </c>
    </row>
    <row r="57" spans="1:24" x14ac:dyDescent="0.25">
      <c r="A57" s="279" t="s">
        <v>67</v>
      </c>
      <c r="B57" s="283" t="s">
        <v>68</v>
      </c>
      <c r="C57" s="141" t="s">
        <v>81</v>
      </c>
      <c r="D57" s="142">
        <v>133</v>
      </c>
      <c r="E57" s="142">
        <v>134</v>
      </c>
      <c r="F57" s="143">
        <f t="shared" si="10"/>
        <v>1</v>
      </c>
      <c r="G57" s="142">
        <v>73</v>
      </c>
      <c r="H57" s="142">
        <v>73</v>
      </c>
      <c r="I57" s="144">
        <f t="shared" si="1"/>
        <v>0</v>
      </c>
      <c r="J57" s="142">
        <v>13</v>
      </c>
      <c r="K57" s="142">
        <v>13</v>
      </c>
      <c r="L57" s="144">
        <f t="shared" si="2"/>
        <v>0</v>
      </c>
      <c r="M57" s="142">
        <v>57</v>
      </c>
      <c r="N57" s="142">
        <v>58</v>
      </c>
      <c r="O57" s="143">
        <f t="shared" si="3"/>
        <v>1</v>
      </c>
      <c r="P57" s="142">
        <v>0</v>
      </c>
      <c r="Q57" s="142">
        <v>0</v>
      </c>
      <c r="R57" s="143">
        <f t="shared" si="4"/>
        <v>0</v>
      </c>
      <c r="S57" s="142">
        <v>76</v>
      </c>
      <c r="T57" s="142">
        <v>76</v>
      </c>
      <c r="U57" s="143">
        <f t="shared" si="5"/>
        <v>0</v>
      </c>
      <c r="V57" s="142">
        <v>65</v>
      </c>
      <c r="W57" s="142">
        <v>64</v>
      </c>
      <c r="X57" s="143">
        <f t="shared" si="6"/>
        <v>-1</v>
      </c>
    </row>
    <row r="58" spans="1:24" x14ac:dyDescent="0.25">
      <c r="A58" s="280"/>
      <c r="B58" s="284"/>
      <c r="C58" s="141" t="s">
        <v>82</v>
      </c>
      <c r="D58" s="142">
        <v>1772</v>
      </c>
      <c r="E58" s="142">
        <v>1768</v>
      </c>
      <c r="F58" s="143">
        <f t="shared" si="10"/>
        <v>-4</v>
      </c>
      <c r="G58" s="142">
        <v>998</v>
      </c>
      <c r="H58" s="142">
        <v>1001</v>
      </c>
      <c r="I58" s="144">
        <f t="shared" si="1"/>
        <v>3</v>
      </c>
      <c r="J58" s="142">
        <v>165</v>
      </c>
      <c r="K58" s="142">
        <v>135</v>
      </c>
      <c r="L58" s="144">
        <f t="shared" si="2"/>
        <v>-30</v>
      </c>
      <c r="M58" s="142">
        <v>875</v>
      </c>
      <c r="N58" s="142">
        <v>862</v>
      </c>
      <c r="O58" s="143">
        <f t="shared" si="3"/>
        <v>-13</v>
      </c>
      <c r="P58" s="142">
        <v>0</v>
      </c>
      <c r="Q58" s="142">
        <v>0</v>
      </c>
      <c r="R58" s="143">
        <f t="shared" si="4"/>
        <v>0</v>
      </c>
      <c r="S58" s="142">
        <v>897</v>
      </c>
      <c r="T58" s="142">
        <v>906</v>
      </c>
      <c r="U58" s="143">
        <f t="shared" si="5"/>
        <v>9</v>
      </c>
      <c r="V58" s="142">
        <v>752</v>
      </c>
      <c r="W58" s="142">
        <v>738</v>
      </c>
      <c r="X58" s="143">
        <f t="shared" si="6"/>
        <v>-14</v>
      </c>
    </row>
    <row r="59" spans="1:24" x14ac:dyDescent="0.25">
      <c r="A59" s="279" t="s">
        <v>69</v>
      </c>
      <c r="B59" s="283" t="s">
        <v>70</v>
      </c>
      <c r="C59" s="141" t="s">
        <v>81</v>
      </c>
      <c r="D59" s="142">
        <v>150</v>
      </c>
      <c r="E59" s="142">
        <v>154</v>
      </c>
      <c r="F59" s="143">
        <f t="shared" si="10"/>
        <v>4</v>
      </c>
      <c r="G59" s="142">
        <v>78</v>
      </c>
      <c r="H59" s="142">
        <v>87</v>
      </c>
      <c r="I59" s="144">
        <f t="shared" si="1"/>
        <v>9</v>
      </c>
      <c r="J59" s="142">
        <v>13</v>
      </c>
      <c r="K59" s="142">
        <v>10</v>
      </c>
      <c r="L59" s="144">
        <f t="shared" si="2"/>
        <v>-3</v>
      </c>
      <c r="M59" s="142">
        <v>56</v>
      </c>
      <c r="N59" s="142">
        <v>59</v>
      </c>
      <c r="O59" s="143">
        <f t="shared" si="3"/>
        <v>3</v>
      </c>
      <c r="P59" s="142">
        <v>1</v>
      </c>
      <c r="Q59" s="142">
        <v>3</v>
      </c>
      <c r="R59" s="143">
        <f t="shared" si="4"/>
        <v>2</v>
      </c>
      <c r="S59" s="142">
        <v>94</v>
      </c>
      <c r="T59" s="142">
        <v>95</v>
      </c>
      <c r="U59" s="143">
        <f t="shared" si="5"/>
        <v>1</v>
      </c>
      <c r="V59" s="142">
        <v>88</v>
      </c>
      <c r="W59" s="142">
        <v>88</v>
      </c>
      <c r="X59" s="143">
        <f t="shared" si="6"/>
        <v>0</v>
      </c>
    </row>
    <row r="60" spans="1:24" x14ac:dyDescent="0.25">
      <c r="A60" s="280"/>
      <c r="B60" s="284"/>
      <c r="C60" s="141" t="s">
        <v>82</v>
      </c>
      <c r="D60" s="142">
        <v>2377</v>
      </c>
      <c r="E60" s="142">
        <v>2309</v>
      </c>
      <c r="F60" s="143">
        <f t="shared" si="10"/>
        <v>-68</v>
      </c>
      <c r="G60" s="142">
        <v>1479</v>
      </c>
      <c r="H60" s="142">
        <v>1503</v>
      </c>
      <c r="I60" s="144">
        <f t="shared" si="1"/>
        <v>24</v>
      </c>
      <c r="J60" s="142">
        <v>124</v>
      </c>
      <c r="K60" s="142">
        <v>92</v>
      </c>
      <c r="L60" s="144">
        <f t="shared" si="2"/>
        <v>-32</v>
      </c>
      <c r="M60" s="142">
        <v>1126</v>
      </c>
      <c r="N60" s="142">
        <v>1097</v>
      </c>
      <c r="O60" s="143">
        <f t="shared" si="3"/>
        <v>-29</v>
      </c>
      <c r="P60" s="142">
        <v>20</v>
      </c>
      <c r="Q60" s="142">
        <v>45</v>
      </c>
      <c r="R60" s="143">
        <f t="shared" si="4"/>
        <v>25</v>
      </c>
      <c r="S60" s="142">
        <v>1251</v>
      </c>
      <c r="T60" s="142">
        <v>1212</v>
      </c>
      <c r="U60" s="143">
        <f t="shared" si="5"/>
        <v>-39</v>
      </c>
      <c r="V60" s="142">
        <v>1178</v>
      </c>
      <c r="W60" s="142">
        <v>1115</v>
      </c>
      <c r="X60" s="143">
        <f t="shared" si="6"/>
        <v>-63</v>
      </c>
    </row>
    <row r="61" spans="1:24" x14ac:dyDescent="0.25">
      <c r="A61" s="279" t="s">
        <v>71</v>
      </c>
      <c r="B61" s="283" t="s">
        <v>72</v>
      </c>
      <c r="C61" s="141" t="s">
        <v>81</v>
      </c>
      <c r="D61" s="142">
        <v>122</v>
      </c>
      <c r="E61" s="142">
        <v>124</v>
      </c>
      <c r="F61" s="143">
        <f t="shared" si="10"/>
        <v>2</v>
      </c>
      <c r="G61" s="142">
        <v>57</v>
      </c>
      <c r="H61" s="142">
        <v>57</v>
      </c>
      <c r="I61" s="144">
        <f t="shared" si="1"/>
        <v>0</v>
      </c>
      <c r="J61" s="142">
        <v>7</v>
      </c>
      <c r="K61" s="142">
        <v>7</v>
      </c>
      <c r="L61" s="144">
        <f t="shared" si="2"/>
        <v>0</v>
      </c>
      <c r="M61" s="142">
        <v>69</v>
      </c>
      <c r="N61" s="142">
        <v>69</v>
      </c>
      <c r="O61" s="143">
        <f t="shared" si="3"/>
        <v>0</v>
      </c>
      <c r="P61" s="142">
        <v>0</v>
      </c>
      <c r="Q61" s="142">
        <v>0</v>
      </c>
      <c r="R61" s="143">
        <f t="shared" si="4"/>
        <v>0</v>
      </c>
      <c r="S61" s="142">
        <v>53</v>
      </c>
      <c r="T61" s="142">
        <v>55</v>
      </c>
      <c r="U61" s="143">
        <f t="shared" si="5"/>
        <v>2</v>
      </c>
      <c r="V61" s="142">
        <v>52</v>
      </c>
      <c r="W61" s="142">
        <v>54</v>
      </c>
      <c r="X61" s="143">
        <f t="shared" si="6"/>
        <v>2</v>
      </c>
    </row>
    <row r="62" spans="1:24" ht="15.75" thickBot="1" x14ac:dyDescent="0.3">
      <c r="A62" s="280"/>
      <c r="B62" s="284"/>
      <c r="C62" s="141" t="s">
        <v>82</v>
      </c>
      <c r="D62" s="142">
        <v>1732</v>
      </c>
      <c r="E62" s="142">
        <v>1764</v>
      </c>
      <c r="F62" s="165">
        <f t="shared" si="10"/>
        <v>32</v>
      </c>
      <c r="G62" s="142">
        <v>737</v>
      </c>
      <c r="H62" s="142">
        <v>742</v>
      </c>
      <c r="I62" s="144">
        <f t="shared" si="1"/>
        <v>5</v>
      </c>
      <c r="J62" s="142">
        <v>154</v>
      </c>
      <c r="K62" s="142">
        <v>150</v>
      </c>
      <c r="L62" s="166">
        <f t="shared" si="2"/>
        <v>-4</v>
      </c>
      <c r="M62" s="142">
        <v>1181</v>
      </c>
      <c r="N62" s="142">
        <v>1186</v>
      </c>
      <c r="O62" s="143">
        <f t="shared" si="3"/>
        <v>5</v>
      </c>
      <c r="P62" s="142">
        <v>0</v>
      </c>
      <c r="Q62" s="142">
        <v>0</v>
      </c>
      <c r="R62" s="143">
        <f t="shared" si="4"/>
        <v>0</v>
      </c>
      <c r="S62" s="142">
        <v>551</v>
      </c>
      <c r="T62" s="142">
        <v>578</v>
      </c>
      <c r="U62" s="143">
        <f t="shared" si="5"/>
        <v>27</v>
      </c>
      <c r="V62" s="142">
        <v>536</v>
      </c>
      <c r="W62" s="142">
        <v>565</v>
      </c>
      <c r="X62" s="143">
        <f t="shared" si="6"/>
        <v>29</v>
      </c>
    </row>
    <row r="63" spans="1:24" ht="15.75" thickBot="1" x14ac:dyDescent="0.3">
      <c r="A63" s="8"/>
      <c r="B63" s="10" t="s">
        <v>73</v>
      </c>
      <c r="C63" s="13" t="s">
        <v>81</v>
      </c>
      <c r="D63" s="128">
        <f>D7+D9+D11+D13+D15+D17+D19+D21+D23+D25+D27+D29+D31+D33+D35+D37+D39+D41+D43+D45+D47+D49+D51+D53+D55+D57+D59+D61</f>
        <v>3313</v>
      </c>
      <c r="E63" s="187">
        <f>E7+E9+E11+E13+E15+E17+E19+E21+E23+E25+E27+E29+E31+E33+E35+E37+E39+E41+E43+E45+E47+E49+E51+E53+E55+E57+E59+E61</f>
        <v>3251</v>
      </c>
      <c r="F63" s="32">
        <f>F7+F9+F11+F13+F15+F17+F19+F21+F23+F25+F27+F29+F31+F33+F35+F37+F39+F41+F43+F45+F47+F49+F51+F53+F55+F57+F59+F61</f>
        <v>-62</v>
      </c>
      <c r="G63" s="130">
        <f>G7+G9+G11+G13+G15+G17+G19+G21+G23+G25+G27+G29+G31+G33+G35+G37+G39+G41+G43+G45+G47+G49+G51+G53+G55+G57+G59+G61</f>
        <v>1625</v>
      </c>
      <c r="H63" s="130">
        <f>H7+H9+H11+H13+H15+H17+H19+H21+H23+H25+H27+H29+H31+H33+H35+H37+H39+H41+H43+H45+H47+H49+H51+H53+H55+H57+H59+H61</f>
        <v>1618</v>
      </c>
      <c r="I63" s="62">
        <f>I7+I9+I11+I13+I15+I17+I19+I21+I23+I25+I27+I29+I35+I37+I39+I41+I43+I31+I33+I45+I47+I49+I51+I53+I55+I57+I59+I61</f>
        <v>-7</v>
      </c>
      <c r="J63" s="131">
        <f>J7+J9+J11+J13+J15+J17+J19+J21+J23+J25+J27+J29+J31+J33+J35+J37+J39+J41+J43+J45+J47+J49+J51+J53+J55+J57+J59+J61</f>
        <v>456</v>
      </c>
      <c r="K63" s="131">
        <f>K7+K9+K11+K13+K15+K17+K19+K21+K23+K25+K27+K29+K31+K33+K35+K37+K39+K41+K43+K45+K47+K49+K51+K53+K55+K57+K59+K61</f>
        <v>432</v>
      </c>
      <c r="L63" s="4">
        <f>L7+L9+L11+L13+L15+L17+L19+L21+L23+L25+L27+L29+L31+L33+L35+L37+L39+L41+L43+L45+L47+L49+L51+L53+L55+L57+L59+L61</f>
        <v>-24</v>
      </c>
      <c r="M63" s="128">
        <f t="shared" ref="M63:X63" si="12">M61+M59+M57+M55+M53+M51+M49+M47+M45+M43+M41+M39+M37+M35+M33+M31+M29+M27+M25+M23+M21+M19+M17+M15+M13+M11+M9+M7</f>
        <v>1261</v>
      </c>
      <c r="N63" s="128">
        <f t="shared" si="12"/>
        <v>1273</v>
      </c>
      <c r="O63" s="32">
        <f t="shared" si="12"/>
        <v>12</v>
      </c>
      <c r="P63" s="131">
        <f t="shared" si="12"/>
        <v>67</v>
      </c>
      <c r="Q63" s="131">
        <f t="shared" si="12"/>
        <v>69</v>
      </c>
      <c r="R63" s="32">
        <f t="shared" si="12"/>
        <v>2</v>
      </c>
      <c r="S63" s="131">
        <f t="shared" si="12"/>
        <v>2052</v>
      </c>
      <c r="T63" s="131">
        <f t="shared" si="12"/>
        <v>1978</v>
      </c>
      <c r="U63" s="32">
        <f t="shared" si="12"/>
        <v>-74</v>
      </c>
      <c r="V63" s="131">
        <f t="shared" si="12"/>
        <v>1786</v>
      </c>
      <c r="W63" s="131">
        <f t="shared" si="12"/>
        <v>1720</v>
      </c>
      <c r="X63" s="32">
        <f t="shared" si="12"/>
        <v>-66</v>
      </c>
    </row>
    <row r="64" spans="1:24" ht="15.75" thickBot="1" x14ac:dyDescent="0.3">
      <c r="A64" s="9"/>
      <c r="B64" s="11"/>
      <c r="C64" s="14" t="s">
        <v>82</v>
      </c>
      <c r="D64" s="129">
        <f>D8+D10+D12+D14+D16+D18+D20+D22+D24+D26+D28+D30+D32+D34+D36+D38+D40+D42+D44+D46+D48+D50+D52+D54+D56+D58+D60+D62</f>
        <v>54470</v>
      </c>
      <c r="E64" s="129">
        <f>E8+E10+E12+E14+E16+E18+E20+E22+E24+E26+E28+E30+E32+E34+E36+E38+E40+E42+E44+E46+E48+E50+E52+E54+E56+E58+E60+E62</f>
        <v>52041</v>
      </c>
      <c r="F64" s="62">
        <f>F8+F10+F12+F14+F16+F18+F20+F22+F24+F26+F28+F30+F32+F34+F36+F38+F40+F42+F44+F46+F48+F50+F52+F54+F56+F58+F60+F62</f>
        <v>-2429</v>
      </c>
      <c r="G64" s="128">
        <f>G62+G60+G58+G56+G54+G52+G50+G48+G46+G44+G42+G40+G38+G36+G34+G32+G30+G28+G26+G24+G22+G20+G18+G16+G14+G12+G10+G8</f>
        <v>26236</v>
      </c>
      <c r="H64" s="128">
        <f>H62+H60+H58+H56+H54+H52+H50+H48+H46+H44+H42+H40+H38+H36+H34+H32+H30+H28+H26+H24+H22+H20+H18+H16+H14+H12+H10+H8</f>
        <v>26113</v>
      </c>
      <c r="I64" s="62">
        <f>I8+I10+I12+I14+I16+I18+I20+I22+I24+I26+I28+I30+I32+I34+I36+I38+I40+I42+I44+I46+I48+I50+I52+I54+I56+I58+I60+I62</f>
        <v>-123</v>
      </c>
      <c r="J64" s="131">
        <f>J8+J10+J12+J14+J16+J18+J20+J22+J24+J26+J28+J30+J32+J34+J36+J38+J40+J42+J44+J46+J48+J50+J52+J54+J56+J58+J60+J62</f>
        <v>7172</v>
      </c>
      <c r="K64" s="131">
        <f>K8+K10+K12+K14+K16+K18+K20+K22+K24+K26+K28+K30+K32+K34+K36+K38+K40+K42+K44+K46+K48+K50+K52+K54+K56+K58+K60+K62</f>
        <v>6738</v>
      </c>
      <c r="L64" s="122">
        <f>L62+L60+L58+L56+L54+L52+L50+L48+L46+L44+L42+L40+L38+L36+L34+L32+L30+L26+L28+L24+L22+L20+L18+L16+L14+L12+L10+L8</f>
        <v>-434</v>
      </c>
      <c r="M64" s="129">
        <f t="shared" ref="M64:X64" si="13">M62+M60+M58+M56+M54+M52+M50+M48+M46+M44+M42+M40+M38+M36+M34+M32+M30+M28+M26+M24+M22+M20+M18+M16+M14+M12+M10+M8</f>
        <v>29596</v>
      </c>
      <c r="N64" s="129">
        <f t="shared" si="13"/>
        <v>27769</v>
      </c>
      <c r="O64" s="32">
        <f t="shared" si="13"/>
        <v>-1827</v>
      </c>
      <c r="P64" s="131">
        <f t="shared" si="13"/>
        <v>718</v>
      </c>
      <c r="Q64" s="131">
        <f t="shared" si="13"/>
        <v>734</v>
      </c>
      <c r="R64" s="32">
        <f t="shared" si="13"/>
        <v>16</v>
      </c>
      <c r="S64" s="131">
        <f t="shared" si="13"/>
        <v>24874</v>
      </c>
      <c r="T64" s="131">
        <f t="shared" si="13"/>
        <v>24272</v>
      </c>
      <c r="U64" s="32">
        <f t="shared" si="13"/>
        <v>-602</v>
      </c>
      <c r="V64" s="131">
        <f t="shared" si="13"/>
        <v>20913</v>
      </c>
      <c r="W64" s="131">
        <f t="shared" si="13"/>
        <v>20283</v>
      </c>
      <c r="X64" s="32">
        <f t="shared" si="13"/>
        <v>-630</v>
      </c>
    </row>
    <row r="65" spans="2:10" x14ac:dyDescent="0.25">
      <c r="C65" s="5"/>
      <c r="H65" s="5"/>
    </row>
    <row r="66" spans="2:10" ht="15" customHeight="1" x14ac:dyDescent="0.25">
      <c r="C66" s="37"/>
      <c r="D66" t="s">
        <v>15</v>
      </c>
      <c r="E66" t="s">
        <v>137</v>
      </c>
    </row>
    <row r="67" spans="2:10" x14ac:dyDescent="0.25">
      <c r="B67" s="320" t="s">
        <v>18</v>
      </c>
      <c r="C67" s="321"/>
      <c r="D67" s="109">
        <f>D7</f>
        <v>110</v>
      </c>
      <c r="E67" s="109">
        <f>E7</f>
        <v>111</v>
      </c>
      <c r="F67" s="87"/>
      <c r="G67" s="324" t="s">
        <v>18</v>
      </c>
      <c r="H67" s="325"/>
      <c r="I67" s="108">
        <f>D8</f>
        <v>2987</v>
      </c>
      <c r="J67" s="108">
        <f>E8</f>
        <v>3007</v>
      </c>
    </row>
    <row r="68" spans="2:10" ht="19.5" customHeight="1" x14ac:dyDescent="0.25">
      <c r="B68" s="320" t="s">
        <v>127</v>
      </c>
      <c r="C68" s="321"/>
      <c r="D68" s="109">
        <f>D9</f>
        <v>99</v>
      </c>
      <c r="E68" s="109">
        <f>E9</f>
        <v>101</v>
      </c>
      <c r="F68" s="87"/>
      <c r="G68" s="324" t="s">
        <v>127</v>
      </c>
      <c r="H68" s="325"/>
      <c r="I68" s="108">
        <f>D10</f>
        <v>2452</v>
      </c>
      <c r="J68" s="108">
        <f>E10</f>
        <v>2409</v>
      </c>
    </row>
    <row r="69" spans="2:10" x14ac:dyDescent="0.25">
      <c r="B69" s="320" t="s">
        <v>128</v>
      </c>
      <c r="C69" s="321"/>
      <c r="D69" s="109">
        <f>D11</f>
        <v>35</v>
      </c>
      <c r="E69" s="109">
        <f>E11</f>
        <v>9</v>
      </c>
      <c r="F69" s="87"/>
      <c r="G69" s="322" t="s">
        <v>128</v>
      </c>
      <c r="H69" s="323"/>
      <c r="I69" s="108">
        <f>D12</f>
        <v>2348</v>
      </c>
      <c r="J69" s="108">
        <f>E12</f>
        <v>258</v>
      </c>
    </row>
    <row r="70" spans="2:10" x14ac:dyDescent="0.25">
      <c r="B70" s="320" t="s">
        <v>24</v>
      </c>
      <c r="C70" s="321"/>
      <c r="D70" s="109">
        <f>D13</f>
        <v>63</v>
      </c>
      <c r="E70" s="109">
        <f>E13</f>
        <v>63</v>
      </c>
      <c r="F70" s="87"/>
      <c r="G70" s="324" t="s">
        <v>24</v>
      </c>
      <c r="H70" s="325"/>
      <c r="I70" s="108">
        <f>D14</f>
        <v>2395</v>
      </c>
      <c r="J70" s="108">
        <f>E14</f>
        <v>2426</v>
      </c>
    </row>
    <row r="71" spans="2:10" ht="19.5" customHeight="1" x14ac:dyDescent="0.25">
      <c r="B71" s="320" t="s">
        <v>26</v>
      </c>
      <c r="C71" s="321"/>
      <c r="D71" s="109">
        <f>D15</f>
        <v>9</v>
      </c>
      <c r="E71" s="109">
        <f>E16</f>
        <v>190</v>
      </c>
      <c r="F71" s="87"/>
      <c r="G71" s="324" t="s">
        <v>26</v>
      </c>
      <c r="H71" s="325"/>
      <c r="I71" s="108">
        <f>D16</f>
        <v>190</v>
      </c>
      <c r="J71" s="108">
        <f>E16</f>
        <v>190</v>
      </c>
    </row>
    <row r="72" spans="2:10" x14ac:dyDescent="0.25">
      <c r="B72" s="320" t="s">
        <v>28</v>
      </c>
      <c r="C72" s="321"/>
      <c r="D72" s="109">
        <f>D17</f>
        <v>35</v>
      </c>
      <c r="E72" s="109">
        <f>E17</f>
        <v>35</v>
      </c>
      <c r="F72" s="87"/>
      <c r="G72" s="324" t="s">
        <v>28</v>
      </c>
      <c r="H72" s="325"/>
      <c r="I72" s="108">
        <f>D18</f>
        <v>590</v>
      </c>
      <c r="J72" s="108">
        <f>E18</f>
        <v>602</v>
      </c>
    </row>
    <row r="73" spans="2:10" x14ac:dyDescent="0.25">
      <c r="B73" s="320" t="s">
        <v>30</v>
      </c>
      <c r="C73" s="321"/>
      <c r="D73" s="109">
        <f>D19</f>
        <v>61</v>
      </c>
      <c r="E73" s="109">
        <f>E19</f>
        <v>61</v>
      </c>
      <c r="F73" s="87"/>
      <c r="G73" s="324" t="s">
        <v>30</v>
      </c>
      <c r="H73" s="325"/>
      <c r="I73" s="108">
        <f>D20</f>
        <v>1450</v>
      </c>
      <c r="J73" s="108">
        <f>E20</f>
        <v>1450</v>
      </c>
    </row>
    <row r="74" spans="2:10" ht="19.5" customHeight="1" x14ac:dyDescent="0.25">
      <c r="B74" s="320" t="s">
        <v>32</v>
      </c>
      <c r="C74" s="321"/>
      <c r="D74" s="109">
        <f>D21</f>
        <v>71</v>
      </c>
      <c r="E74" s="109">
        <f>E21</f>
        <v>71</v>
      </c>
      <c r="F74" s="87"/>
      <c r="G74" s="324" t="s">
        <v>32</v>
      </c>
      <c r="H74" s="325"/>
      <c r="I74" s="108">
        <f>D22</f>
        <v>1231</v>
      </c>
      <c r="J74" s="108">
        <f>E22</f>
        <v>1233</v>
      </c>
    </row>
    <row r="75" spans="2:10" x14ac:dyDescent="0.25">
      <c r="B75" s="320" t="s">
        <v>34</v>
      </c>
      <c r="C75" s="321"/>
      <c r="D75" s="109">
        <f>D23</f>
        <v>211</v>
      </c>
      <c r="E75" s="109">
        <f>E23</f>
        <v>213</v>
      </c>
      <c r="F75" s="107"/>
      <c r="G75" s="324" t="s">
        <v>34</v>
      </c>
      <c r="H75" s="325"/>
      <c r="I75" s="108">
        <f>D24</f>
        <v>2863</v>
      </c>
      <c r="J75" s="108">
        <f>E24</f>
        <v>2856</v>
      </c>
    </row>
    <row r="76" spans="2:10" x14ac:dyDescent="0.25">
      <c r="B76" s="320" t="s">
        <v>36</v>
      </c>
      <c r="C76" s="321"/>
      <c r="D76" s="109">
        <f>D25</f>
        <v>257</v>
      </c>
      <c r="E76" s="109">
        <f>E25</f>
        <v>260</v>
      </c>
      <c r="F76" s="107"/>
      <c r="G76" s="324" t="s">
        <v>36</v>
      </c>
      <c r="H76" s="325"/>
      <c r="I76" s="108">
        <f>D26</f>
        <v>3941</v>
      </c>
      <c r="J76" s="108">
        <f>E26</f>
        <v>4036</v>
      </c>
    </row>
    <row r="77" spans="2:10" x14ac:dyDescent="0.25">
      <c r="B77" s="320" t="s">
        <v>38</v>
      </c>
      <c r="C77" s="321"/>
      <c r="D77" s="109">
        <f>D27</f>
        <v>90</v>
      </c>
      <c r="E77" s="109">
        <f>E27</f>
        <v>92</v>
      </c>
      <c r="F77" s="87"/>
      <c r="G77" s="324" t="s">
        <v>38</v>
      </c>
      <c r="H77" s="325"/>
      <c r="I77" s="108">
        <f>D28</f>
        <v>1076</v>
      </c>
      <c r="J77" s="108">
        <f>E28</f>
        <v>1083</v>
      </c>
    </row>
    <row r="78" spans="2:10" x14ac:dyDescent="0.25">
      <c r="B78" s="320" t="s">
        <v>40</v>
      </c>
      <c r="C78" s="321"/>
      <c r="D78" s="109">
        <f>D29</f>
        <v>196</v>
      </c>
      <c r="E78" s="109">
        <f>E29</f>
        <v>214</v>
      </c>
      <c r="F78" s="87"/>
      <c r="G78" s="324" t="s">
        <v>40</v>
      </c>
      <c r="H78" s="325"/>
      <c r="I78" s="108">
        <f>D30</f>
        <v>3018</v>
      </c>
      <c r="J78" s="108">
        <f>E30</f>
        <v>3378</v>
      </c>
    </row>
    <row r="79" spans="2:10" x14ac:dyDescent="0.25">
      <c r="B79" s="320" t="s">
        <v>42</v>
      </c>
      <c r="C79" s="321"/>
      <c r="D79" s="109">
        <f>D31</f>
        <v>185</v>
      </c>
      <c r="E79" s="109">
        <f>E31</f>
        <v>180</v>
      </c>
      <c r="F79" s="87"/>
      <c r="G79" s="324" t="s">
        <v>42</v>
      </c>
      <c r="H79" s="325"/>
      <c r="I79" s="108">
        <f>D32</f>
        <v>2529</v>
      </c>
      <c r="J79" s="108">
        <f>E30</f>
        <v>3378</v>
      </c>
    </row>
    <row r="80" spans="2:10" x14ac:dyDescent="0.25">
      <c r="B80" s="320" t="s">
        <v>44</v>
      </c>
      <c r="C80" s="321"/>
      <c r="D80" s="109">
        <f>D33</f>
        <v>156</v>
      </c>
      <c r="E80" s="109">
        <f>E33</f>
        <v>156</v>
      </c>
      <c r="F80" s="87"/>
      <c r="G80" s="324" t="s">
        <v>44</v>
      </c>
      <c r="H80" s="325"/>
      <c r="I80" s="108">
        <f>D34</f>
        <v>2366</v>
      </c>
      <c r="J80" s="108">
        <f>E34</f>
        <v>2449</v>
      </c>
    </row>
    <row r="81" spans="2:22" x14ac:dyDescent="0.25">
      <c r="B81" s="320" t="s">
        <v>46</v>
      </c>
      <c r="C81" s="321"/>
      <c r="D81" s="109">
        <f>D35</f>
        <v>144</v>
      </c>
      <c r="E81" s="109">
        <f>E35</f>
        <v>112</v>
      </c>
      <c r="F81" s="87"/>
      <c r="G81" s="324" t="s">
        <v>46</v>
      </c>
      <c r="H81" s="325"/>
      <c r="I81" s="108">
        <f>D36</f>
        <v>2741</v>
      </c>
      <c r="J81" s="108">
        <f>E36</f>
        <v>2239</v>
      </c>
    </row>
    <row r="82" spans="2:22" x14ac:dyDescent="0.25">
      <c r="B82" s="320" t="s">
        <v>48</v>
      </c>
      <c r="C82" s="321"/>
      <c r="D82" s="109">
        <f>D37</f>
        <v>104</v>
      </c>
      <c r="E82" s="109">
        <f>E37</f>
        <v>104</v>
      </c>
      <c r="F82" s="87"/>
      <c r="G82" s="324" t="s">
        <v>48</v>
      </c>
      <c r="H82" s="325"/>
      <c r="I82" s="108">
        <f>D38</f>
        <v>1722</v>
      </c>
      <c r="J82" s="108">
        <f>E38</f>
        <v>1738</v>
      </c>
    </row>
    <row r="83" spans="2:22" ht="15.75" thickBot="1" x14ac:dyDescent="0.3">
      <c r="B83" s="320" t="s">
        <v>50</v>
      </c>
      <c r="C83" s="321"/>
      <c r="D83" s="109">
        <f>D39</f>
        <v>87</v>
      </c>
      <c r="E83" s="109">
        <f>E39</f>
        <v>87</v>
      </c>
      <c r="F83" s="87"/>
      <c r="G83" s="324" t="s">
        <v>50</v>
      </c>
      <c r="H83" s="325"/>
      <c r="I83" s="108">
        <f>D40</f>
        <v>1262</v>
      </c>
      <c r="J83" s="108">
        <f>E40</f>
        <v>1264</v>
      </c>
      <c r="M83" s="87"/>
      <c r="N83" s="87"/>
      <c r="O83" s="87"/>
      <c r="P83" s="87" t="s">
        <v>15</v>
      </c>
      <c r="Q83" s="87" t="s">
        <v>137</v>
      </c>
    </row>
    <row r="84" spans="2:22" ht="15" customHeight="1" thickBot="1" x14ac:dyDescent="0.3">
      <c r="B84" s="320" t="s">
        <v>52</v>
      </c>
      <c r="C84" s="321"/>
      <c r="D84" s="109">
        <f>D41</f>
        <v>110</v>
      </c>
      <c r="E84" s="109">
        <f>D84</f>
        <v>110</v>
      </c>
      <c r="F84" s="87"/>
      <c r="G84" s="324" t="s">
        <v>52</v>
      </c>
      <c r="H84" s="325"/>
      <c r="I84" s="108">
        <f>D42</f>
        <v>1434</v>
      </c>
      <c r="J84" s="108">
        <f>E42</f>
        <v>1518</v>
      </c>
      <c r="M84" s="88"/>
      <c r="N84" s="89"/>
      <c r="O84" s="89"/>
      <c r="P84" s="89" t="s">
        <v>81</v>
      </c>
      <c r="Q84" s="90"/>
      <c r="R84" s="87"/>
      <c r="S84" s="106"/>
      <c r="T84" s="106"/>
      <c r="U84" s="106" t="s">
        <v>15</v>
      </c>
      <c r="V84" s="106" t="s">
        <v>137</v>
      </c>
    </row>
    <row r="85" spans="2:22" ht="15.75" customHeight="1" x14ac:dyDescent="0.25">
      <c r="B85" s="320" t="s">
        <v>54</v>
      </c>
      <c r="C85" s="321"/>
      <c r="D85" s="109">
        <f>D43</f>
        <v>91</v>
      </c>
      <c r="E85" s="109">
        <f>E43</f>
        <v>85</v>
      </c>
      <c r="F85" s="87"/>
      <c r="G85" s="324" t="s">
        <v>54</v>
      </c>
      <c r="H85" s="325"/>
      <c r="I85" s="108">
        <f>D44</f>
        <v>1023</v>
      </c>
      <c r="J85" s="108">
        <f>E44</f>
        <v>961</v>
      </c>
      <c r="M85" s="91"/>
      <c r="N85" s="92"/>
      <c r="O85" s="92"/>
      <c r="P85" s="92"/>
      <c r="Q85" s="93"/>
      <c r="R85" s="88"/>
      <c r="S85" s="89"/>
      <c r="T85" s="89"/>
      <c r="U85" s="89" t="s">
        <v>82</v>
      </c>
      <c r="V85" s="90" t="s">
        <v>82</v>
      </c>
    </row>
    <row r="86" spans="2:22" ht="15" customHeight="1" x14ac:dyDescent="0.25">
      <c r="B86" s="320" t="s">
        <v>56</v>
      </c>
      <c r="C86" s="321"/>
      <c r="D86" s="109">
        <f>D45</f>
        <v>162</v>
      </c>
      <c r="E86" s="109">
        <f>E45</f>
        <v>140</v>
      </c>
      <c r="F86" s="87"/>
      <c r="G86" s="324" t="s">
        <v>56</v>
      </c>
      <c r="H86" s="325"/>
      <c r="I86" s="108">
        <f>D46</f>
        <v>2309</v>
      </c>
      <c r="J86" s="108">
        <f>E46</f>
        <v>2100</v>
      </c>
      <c r="M86" s="94" t="s">
        <v>116</v>
      </c>
      <c r="N86" s="314" t="s">
        <v>117</v>
      </c>
      <c r="O86" s="315"/>
      <c r="P86" s="95">
        <f>D63</f>
        <v>3313</v>
      </c>
      <c r="Q86" s="95">
        <f>E63</f>
        <v>3251</v>
      </c>
      <c r="R86" s="94" t="s">
        <v>116</v>
      </c>
      <c r="S86" s="311" t="s">
        <v>117</v>
      </c>
      <c r="T86" s="311"/>
      <c r="U86" s="95">
        <f>D64</f>
        <v>54470</v>
      </c>
      <c r="V86" s="95">
        <f>E64</f>
        <v>52041</v>
      </c>
    </row>
    <row r="87" spans="2:22" ht="15" customHeight="1" x14ac:dyDescent="0.25">
      <c r="B87" s="320" t="s">
        <v>58</v>
      </c>
      <c r="C87" s="321"/>
      <c r="D87" s="109">
        <f>D47</f>
        <v>70</v>
      </c>
      <c r="E87" s="109">
        <f>E47</f>
        <v>67</v>
      </c>
      <c r="F87" s="87"/>
      <c r="G87" s="324" t="s">
        <v>58</v>
      </c>
      <c r="H87" s="325"/>
      <c r="I87" s="108">
        <f>D48</f>
        <v>839</v>
      </c>
      <c r="J87" s="108">
        <f>E48</f>
        <v>800</v>
      </c>
      <c r="M87" s="96" t="s">
        <v>118</v>
      </c>
      <c r="N87" s="316" t="str">
        <f>G4</f>
        <v>Для детей до 14 лет</v>
      </c>
      <c r="O87" s="317"/>
      <c r="P87" s="97">
        <f>G63</f>
        <v>1625</v>
      </c>
      <c r="Q87" s="98">
        <f>H63</f>
        <v>1618</v>
      </c>
      <c r="R87" s="96" t="s">
        <v>118</v>
      </c>
      <c r="S87" s="312" t="str">
        <f>G4</f>
        <v>Для детей до 14 лет</v>
      </c>
      <c r="T87" s="312"/>
      <c r="U87" s="97">
        <f>G64</f>
        <v>26236</v>
      </c>
      <c r="V87" s="97">
        <f>H64</f>
        <v>26113</v>
      </c>
    </row>
    <row r="88" spans="2:22" ht="15" customHeight="1" x14ac:dyDescent="0.25">
      <c r="B88" s="320" t="s">
        <v>60</v>
      </c>
      <c r="C88" s="321"/>
      <c r="D88" s="109">
        <f>D49</f>
        <v>171</v>
      </c>
      <c r="E88" s="109">
        <f>E49</f>
        <v>177</v>
      </c>
      <c r="F88" s="87"/>
      <c r="G88" s="324" t="s">
        <v>60</v>
      </c>
      <c r="H88" s="325"/>
      <c r="I88" s="108">
        <f>D50</f>
        <v>2478</v>
      </c>
      <c r="J88" s="108">
        <f>E50</f>
        <v>2478</v>
      </c>
      <c r="M88" s="96" t="s">
        <v>119</v>
      </c>
      <c r="N88" s="316" t="str">
        <f>J4</f>
        <v>Для молодежи от 14 до 35 лет</v>
      </c>
      <c r="O88" s="317"/>
      <c r="P88" s="97">
        <f>J63</f>
        <v>456</v>
      </c>
      <c r="Q88" s="98">
        <f>K63</f>
        <v>432</v>
      </c>
      <c r="R88" s="96" t="s">
        <v>119</v>
      </c>
      <c r="S88" s="312" t="str">
        <f>J4</f>
        <v>Для молодежи от 14 до 35 лет</v>
      </c>
      <c r="T88" s="312"/>
      <c r="U88" s="97">
        <f>J64</f>
        <v>7172</v>
      </c>
      <c r="V88" s="97">
        <f>K64</f>
        <v>6738</v>
      </c>
    </row>
    <row r="89" spans="2:22" ht="15" customHeight="1" x14ac:dyDescent="0.25">
      <c r="B89" s="320" t="s">
        <v>62</v>
      </c>
      <c r="C89" s="321"/>
      <c r="D89" s="109">
        <f>D51</f>
        <v>118</v>
      </c>
      <c r="E89" s="109">
        <f>E51</f>
        <v>119</v>
      </c>
      <c r="F89" s="87"/>
      <c r="G89" s="324" t="s">
        <v>62</v>
      </c>
      <c r="H89" s="325"/>
      <c r="I89" s="108">
        <f>D52</f>
        <v>1604</v>
      </c>
      <c r="J89" s="108">
        <f>E52</f>
        <v>1632</v>
      </c>
      <c r="M89" s="96" t="s">
        <v>120</v>
      </c>
      <c r="N89" s="318" t="str">
        <f>M4</f>
        <v>Любительские объединения, клубы по интересам</v>
      </c>
      <c r="O89" s="319"/>
      <c r="P89" s="97">
        <f>M63</f>
        <v>1261</v>
      </c>
      <c r="Q89" s="98">
        <f>N63</f>
        <v>1273</v>
      </c>
      <c r="R89" s="96" t="s">
        <v>120</v>
      </c>
      <c r="S89" s="313" t="str">
        <f>M4</f>
        <v>Любительские объединения, клубы по интересам</v>
      </c>
      <c r="T89" s="313"/>
      <c r="U89" s="97">
        <f>M64</f>
        <v>29596</v>
      </c>
      <c r="V89" s="97">
        <f>N64</f>
        <v>27769</v>
      </c>
    </row>
    <row r="90" spans="2:22" ht="15" customHeight="1" x14ac:dyDescent="0.25">
      <c r="B90" s="320" t="s">
        <v>64</v>
      </c>
      <c r="C90" s="321"/>
      <c r="D90" s="109">
        <f>D53</f>
        <v>103</v>
      </c>
      <c r="E90" s="109">
        <f>E53</f>
        <v>90</v>
      </c>
      <c r="F90" s="87"/>
      <c r="G90" s="324" t="s">
        <v>64</v>
      </c>
      <c r="H90" s="325"/>
      <c r="I90" s="108">
        <f>D54</f>
        <v>1395</v>
      </c>
      <c r="J90" s="108">
        <f>E54</f>
        <v>1306</v>
      </c>
      <c r="M90" s="96" t="s">
        <v>121</v>
      </c>
      <c r="N90" s="316" t="str">
        <f>P4</f>
        <v>Инклюзивные (инвалиды и ОВЗ)</v>
      </c>
      <c r="O90" s="317"/>
      <c r="P90" s="97">
        <f>P63</f>
        <v>67</v>
      </c>
      <c r="Q90" s="98">
        <f>Q63</f>
        <v>69</v>
      </c>
      <c r="R90" s="96" t="s">
        <v>121</v>
      </c>
      <c r="S90" s="312" t="str">
        <f>P4</f>
        <v>Инклюзивные (инвалиды и ОВЗ)</v>
      </c>
      <c r="T90" s="312"/>
      <c r="U90" s="97">
        <f>P64</f>
        <v>718</v>
      </c>
      <c r="V90" s="97">
        <f>Q64</f>
        <v>734</v>
      </c>
    </row>
    <row r="91" spans="2:22" ht="15" customHeight="1" x14ac:dyDescent="0.25">
      <c r="B91" s="320" t="s">
        <v>66</v>
      </c>
      <c r="C91" s="321"/>
      <c r="D91" s="109">
        <f>D55</f>
        <v>170</v>
      </c>
      <c r="E91" s="109">
        <f>E55</f>
        <v>171</v>
      </c>
      <c r="F91" s="87"/>
      <c r="G91" s="324" t="s">
        <v>66</v>
      </c>
      <c r="H91" s="325"/>
      <c r="I91" s="108">
        <f>D56</f>
        <v>2346</v>
      </c>
      <c r="J91" s="108">
        <f>E56</f>
        <v>2330</v>
      </c>
      <c r="M91" s="99" t="s">
        <v>122</v>
      </c>
      <c r="N91" s="100" t="str">
        <f>S4</f>
        <v>Прочие клубные формирования</v>
      </c>
      <c r="O91" s="100"/>
      <c r="P91" s="101">
        <f>S63</f>
        <v>2052</v>
      </c>
      <c r="Q91" s="102">
        <f>T63</f>
        <v>1978</v>
      </c>
      <c r="R91" s="99" t="s">
        <v>122</v>
      </c>
      <c r="S91" s="100" t="str">
        <f>S4</f>
        <v>Прочие клубные формирования</v>
      </c>
      <c r="T91" s="100"/>
      <c r="U91" s="101">
        <f>S64</f>
        <v>24874</v>
      </c>
      <c r="V91" s="101">
        <f>T64</f>
        <v>24272</v>
      </c>
    </row>
    <row r="92" spans="2:22" x14ac:dyDescent="0.25">
      <c r="B92" s="320" t="s">
        <v>68</v>
      </c>
      <c r="C92" s="321"/>
      <c r="D92" s="109">
        <f>D57</f>
        <v>133</v>
      </c>
      <c r="E92" s="109">
        <f>E57</f>
        <v>134</v>
      </c>
      <c r="F92" s="87"/>
      <c r="G92" s="324" t="s">
        <v>68</v>
      </c>
      <c r="H92" s="325"/>
      <c r="I92" s="108">
        <f>D58</f>
        <v>1772</v>
      </c>
      <c r="J92" s="108">
        <f>E58</f>
        <v>1768</v>
      </c>
      <c r="M92" s="99" t="s">
        <v>123</v>
      </c>
      <c r="N92" s="100"/>
      <c r="O92" s="100"/>
      <c r="P92" s="101"/>
      <c r="Q92" s="102"/>
      <c r="R92" s="99" t="s">
        <v>123</v>
      </c>
      <c r="S92" s="100"/>
      <c r="T92" s="100"/>
      <c r="U92" s="101"/>
      <c r="V92" s="102"/>
    </row>
    <row r="93" spans="2:22" ht="15" customHeight="1" x14ac:dyDescent="0.25">
      <c r="B93" s="320" t="s">
        <v>70</v>
      </c>
      <c r="C93" s="321"/>
      <c r="D93" s="109">
        <f>D59</f>
        <v>150</v>
      </c>
      <c r="E93" s="109">
        <f>E59</f>
        <v>154</v>
      </c>
      <c r="F93" s="87"/>
      <c r="G93" s="324" t="s">
        <v>70</v>
      </c>
      <c r="H93" s="325"/>
      <c r="I93" s="108">
        <f>D60</f>
        <v>2377</v>
      </c>
      <c r="J93" s="108">
        <f>E60</f>
        <v>2309</v>
      </c>
      <c r="M93" s="96" t="s">
        <v>124</v>
      </c>
      <c r="N93" s="97"/>
      <c r="O93" s="97"/>
      <c r="P93" s="97"/>
      <c r="Q93" s="98"/>
      <c r="R93" s="96" t="s">
        <v>124</v>
      </c>
      <c r="S93" s="97"/>
      <c r="T93" s="97"/>
      <c r="U93" s="97"/>
      <c r="V93" s="98"/>
    </row>
    <row r="94" spans="2:22" ht="15" customHeight="1" thickBot="1" x14ac:dyDescent="0.3">
      <c r="B94" s="320" t="s">
        <v>72</v>
      </c>
      <c r="C94" s="321"/>
      <c r="D94" s="109">
        <f>D61</f>
        <v>122</v>
      </c>
      <c r="E94" s="109">
        <f>E61</f>
        <v>124</v>
      </c>
      <c r="F94" s="87"/>
      <c r="G94" s="324" t="s">
        <v>72</v>
      </c>
      <c r="H94" s="325"/>
      <c r="I94" s="108">
        <f>D62</f>
        <v>1732</v>
      </c>
      <c r="J94" s="108">
        <f>E62</f>
        <v>1764</v>
      </c>
      <c r="M94" s="103" t="s">
        <v>119</v>
      </c>
      <c r="N94" s="104"/>
      <c r="O94" s="104"/>
      <c r="P94" s="104"/>
      <c r="Q94" s="105"/>
      <c r="R94" s="103" t="s">
        <v>119</v>
      </c>
      <c r="S94" s="104"/>
      <c r="T94" s="104"/>
      <c r="U94" s="104"/>
      <c r="V94" s="105"/>
    </row>
    <row r="95" spans="2:22" x14ac:dyDescent="0.25">
      <c r="B95" s="320" t="s">
        <v>129</v>
      </c>
      <c r="C95" s="321"/>
      <c r="D95" s="109">
        <v>0</v>
      </c>
      <c r="E95" s="109">
        <v>0</v>
      </c>
      <c r="F95" s="87"/>
      <c r="G95" s="324" t="s">
        <v>129</v>
      </c>
      <c r="H95" s="325"/>
      <c r="I95" s="110">
        <v>0</v>
      </c>
      <c r="J95" s="111">
        <v>0</v>
      </c>
    </row>
    <row r="101" spans="2:7" x14ac:dyDescent="0.25">
      <c r="B101" s="37"/>
      <c r="C101" s="37" t="s">
        <v>15</v>
      </c>
      <c r="D101" s="37" t="s">
        <v>137</v>
      </c>
      <c r="E101" s="37"/>
      <c r="F101" s="37" t="s">
        <v>137</v>
      </c>
    </row>
    <row r="102" spans="2:7" x14ac:dyDescent="0.25">
      <c r="B102" s="37" t="s">
        <v>125</v>
      </c>
      <c r="C102" s="37">
        <f>D63</f>
        <v>3313</v>
      </c>
      <c r="D102" s="37">
        <f>E63</f>
        <v>3251</v>
      </c>
      <c r="E102" s="37" t="s">
        <v>125</v>
      </c>
      <c r="F102" s="37">
        <f>E63</f>
        <v>3251</v>
      </c>
    </row>
    <row r="103" spans="2:7" x14ac:dyDescent="0.25">
      <c r="B103" s="37" t="s">
        <v>126</v>
      </c>
      <c r="C103" s="37">
        <f>V63</f>
        <v>1786</v>
      </c>
      <c r="D103" s="37">
        <f>W63</f>
        <v>1720</v>
      </c>
      <c r="E103" s="37" t="s">
        <v>126</v>
      </c>
      <c r="F103" s="37">
        <f>W63</f>
        <v>1720</v>
      </c>
    </row>
    <row r="104" spans="2:7" x14ac:dyDescent="0.25">
      <c r="G104" s="37"/>
    </row>
    <row r="105" spans="2:7" x14ac:dyDescent="0.25">
      <c r="G105" s="37"/>
    </row>
    <row r="106" spans="2:7" x14ac:dyDescent="0.25">
      <c r="G106" s="37"/>
    </row>
    <row r="107" spans="2:7" x14ac:dyDescent="0.25">
      <c r="G107" s="37"/>
    </row>
    <row r="108" spans="2:7" x14ac:dyDescent="0.25">
      <c r="G108" s="37"/>
    </row>
    <row r="109" spans="2:7" x14ac:dyDescent="0.25">
      <c r="G109" s="37"/>
    </row>
    <row r="110" spans="2:7" x14ac:dyDescent="0.25">
      <c r="G110" s="37"/>
    </row>
    <row r="111" spans="2:7" x14ac:dyDescent="0.25">
      <c r="G111" s="37"/>
    </row>
    <row r="112" spans="2:7" x14ac:dyDescent="0.25">
      <c r="G112" s="37"/>
    </row>
    <row r="113" spans="7:7" x14ac:dyDescent="0.25">
      <c r="G113" s="37"/>
    </row>
    <row r="114" spans="7:7" x14ac:dyDescent="0.25">
      <c r="G114" s="37"/>
    </row>
  </sheetData>
  <mergeCells count="161">
    <mergeCell ref="C3:C4"/>
    <mergeCell ref="B55:B56"/>
    <mergeCell ref="B53:B54"/>
    <mergeCell ref="B59:B60"/>
    <mergeCell ref="B61:B62"/>
    <mergeCell ref="B57:B58"/>
    <mergeCell ref="B51:B52"/>
    <mergeCell ref="B49:B50"/>
    <mergeCell ref="B47:B48"/>
    <mergeCell ref="B45:B46"/>
    <mergeCell ref="B39:B40"/>
    <mergeCell ref="B15:B16"/>
    <mergeCell ref="B13:B14"/>
    <mergeCell ref="B33:B34"/>
    <mergeCell ref="B23:B24"/>
    <mergeCell ref="B21:B22"/>
    <mergeCell ref="B19:B20"/>
    <mergeCell ref="B31:B32"/>
    <mergeCell ref="B29:B30"/>
    <mergeCell ref="B3:B6"/>
    <mergeCell ref="B43:B44"/>
    <mergeCell ref="B95:C95"/>
    <mergeCell ref="G95:H95"/>
    <mergeCell ref="B93:C93"/>
    <mergeCell ref="G93:H93"/>
    <mergeCell ref="B94:C94"/>
    <mergeCell ref="G94:H94"/>
    <mergeCell ref="B90:C90"/>
    <mergeCell ref="G90:H90"/>
    <mergeCell ref="B91:C91"/>
    <mergeCell ref="G91:H91"/>
    <mergeCell ref="B92:C92"/>
    <mergeCell ref="G92:H92"/>
    <mergeCell ref="B87:C87"/>
    <mergeCell ref="G87:H87"/>
    <mergeCell ref="B88:C88"/>
    <mergeCell ref="G88:H88"/>
    <mergeCell ref="B89:C89"/>
    <mergeCell ref="G89:H89"/>
    <mergeCell ref="B84:C84"/>
    <mergeCell ref="G84:H84"/>
    <mergeCell ref="B85:C85"/>
    <mergeCell ref="G85:H85"/>
    <mergeCell ref="B86:C86"/>
    <mergeCell ref="G86:H86"/>
    <mergeCell ref="B81:C81"/>
    <mergeCell ref="G81:H81"/>
    <mergeCell ref="B82:C82"/>
    <mergeCell ref="G82:H82"/>
    <mergeCell ref="B83:C83"/>
    <mergeCell ref="G83:H83"/>
    <mergeCell ref="B78:C78"/>
    <mergeCell ref="G78:H78"/>
    <mergeCell ref="B79:C79"/>
    <mergeCell ref="G79:H79"/>
    <mergeCell ref="B80:C80"/>
    <mergeCell ref="G80:H80"/>
    <mergeCell ref="B75:C75"/>
    <mergeCell ref="G75:H75"/>
    <mergeCell ref="B76:C76"/>
    <mergeCell ref="G76:H76"/>
    <mergeCell ref="B77:C77"/>
    <mergeCell ref="G77:H77"/>
    <mergeCell ref="B72:C72"/>
    <mergeCell ref="G72:H72"/>
    <mergeCell ref="B73:C73"/>
    <mergeCell ref="G73:H73"/>
    <mergeCell ref="B74:C74"/>
    <mergeCell ref="G74:H74"/>
    <mergeCell ref="B69:C69"/>
    <mergeCell ref="G69:H69"/>
    <mergeCell ref="B70:C70"/>
    <mergeCell ref="G70:H70"/>
    <mergeCell ref="B71:C71"/>
    <mergeCell ref="G71:H71"/>
    <mergeCell ref="B67:C67"/>
    <mergeCell ref="G67:H67"/>
    <mergeCell ref="B68:C68"/>
    <mergeCell ref="G68:H68"/>
    <mergeCell ref="S86:T86"/>
    <mergeCell ref="S87:T87"/>
    <mergeCell ref="S88:T88"/>
    <mergeCell ref="S89:T89"/>
    <mergeCell ref="S90:T90"/>
    <mergeCell ref="N86:O86"/>
    <mergeCell ref="N87:O87"/>
    <mergeCell ref="N88:O88"/>
    <mergeCell ref="N89:O89"/>
    <mergeCell ref="N90:O90"/>
    <mergeCell ref="AB9:AD10"/>
    <mergeCell ref="AE9:AG10"/>
    <mergeCell ref="Z9:Z10"/>
    <mergeCell ref="AH9:AJ10"/>
    <mergeCell ref="D3:F4"/>
    <mergeCell ref="D5:D6"/>
    <mergeCell ref="S5:S6"/>
    <mergeCell ref="F5:F6"/>
    <mergeCell ref="V3:X4"/>
    <mergeCell ref="V5:V6"/>
    <mergeCell ref="X5:X6"/>
    <mergeCell ref="G4:I4"/>
    <mergeCell ref="J4:L4"/>
    <mergeCell ref="M4:O4"/>
    <mergeCell ref="P4:R4"/>
    <mergeCell ref="Q5:Q6"/>
    <mergeCell ref="T5:T6"/>
    <mergeCell ref="U5:U6"/>
    <mergeCell ref="P5:P6"/>
    <mergeCell ref="J5:J6"/>
    <mergeCell ref="L5:L6"/>
    <mergeCell ref="E5:E6"/>
    <mergeCell ref="H5:H6"/>
    <mergeCell ref="A3:A6"/>
    <mergeCell ref="A35:A36"/>
    <mergeCell ref="A37:A38"/>
    <mergeCell ref="A39:A40"/>
    <mergeCell ref="A15:A16"/>
    <mergeCell ref="A19:A20"/>
    <mergeCell ref="A21:A22"/>
    <mergeCell ref="A23:A24"/>
    <mergeCell ref="A31:A32"/>
    <mergeCell ref="A41:A42"/>
    <mergeCell ref="A43:A44"/>
    <mergeCell ref="B41:B42"/>
    <mergeCell ref="A25:A26"/>
    <mergeCell ref="A27:A28"/>
    <mergeCell ref="A29:A30"/>
    <mergeCell ref="A33:A34"/>
    <mergeCell ref="A7:A8"/>
    <mergeCell ref="B7:B8"/>
    <mergeCell ref="B9:B10"/>
    <mergeCell ref="B35:B36"/>
    <mergeCell ref="B37:B38"/>
    <mergeCell ref="B11:B12"/>
    <mergeCell ref="A9:A10"/>
    <mergeCell ref="A13:A14"/>
    <mergeCell ref="A11:A12"/>
    <mergeCell ref="B25:B26"/>
    <mergeCell ref="B27:B28"/>
    <mergeCell ref="B17:B18"/>
    <mergeCell ref="A17:A18"/>
    <mergeCell ref="A61:A62"/>
    <mergeCell ref="A55:A56"/>
    <mergeCell ref="A49:A50"/>
    <mergeCell ref="A51:A52"/>
    <mergeCell ref="A53:A54"/>
    <mergeCell ref="A57:A58"/>
    <mergeCell ref="A59:A60"/>
    <mergeCell ref="A45:A46"/>
    <mergeCell ref="A47:A48"/>
    <mergeCell ref="Z11:AA11"/>
    <mergeCell ref="G5:G6"/>
    <mergeCell ref="G3:U3"/>
    <mergeCell ref="W5:W6"/>
    <mergeCell ref="M5:M6"/>
    <mergeCell ref="S4:U4"/>
    <mergeCell ref="I5:I6"/>
    <mergeCell ref="R5:R6"/>
    <mergeCell ref="O5:O6"/>
    <mergeCell ref="K5:K6"/>
    <mergeCell ref="N5:N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52"/>
  <sheetViews>
    <sheetView topLeftCell="A34" zoomScale="60" zoomScaleNormal="60" workbookViewId="0">
      <selection activeCell="AD91" sqref="AD91"/>
    </sheetView>
  </sheetViews>
  <sheetFormatPr defaultRowHeight="15" x14ac:dyDescent="0.25"/>
  <cols>
    <col min="2" max="2" width="17.85546875" customWidth="1"/>
    <col min="3" max="3" width="13.7109375" customWidth="1"/>
    <col min="4" max="4" width="12.7109375" customWidth="1"/>
    <col min="5" max="5" width="15.5703125" customWidth="1"/>
    <col min="8" max="8" width="11" customWidth="1"/>
    <col min="13" max="13" width="12.7109375" customWidth="1"/>
    <col min="14" max="14" width="11.28515625" customWidth="1"/>
  </cols>
  <sheetData>
    <row r="1" spans="1:25" ht="36" x14ac:dyDescent="0.55000000000000004">
      <c r="A1" s="25"/>
      <c r="B1" s="25"/>
      <c r="C1" s="25"/>
      <c r="D1" s="27" t="s">
        <v>88</v>
      </c>
      <c r="E1" s="25"/>
      <c r="F1" s="25"/>
      <c r="G1" s="26"/>
      <c r="H1" s="26"/>
      <c r="I1" s="26"/>
      <c r="J1" s="26"/>
      <c r="K1" s="26"/>
      <c r="L1" s="26"/>
      <c r="M1" s="26"/>
      <c r="N1" s="26"/>
      <c r="O1" s="26"/>
      <c r="P1" s="25"/>
      <c r="Q1" s="25"/>
      <c r="R1" s="25"/>
      <c r="S1" s="25"/>
      <c r="T1" s="25"/>
      <c r="U1" s="25"/>
      <c r="V1" s="25"/>
      <c r="W1" s="25"/>
      <c r="X1" s="25"/>
    </row>
    <row r="2" spans="1:25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5" ht="15.75" customHeight="1" thickBot="1" x14ac:dyDescent="0.3">
      <c r="A3" s="350" t="s">
        <v>1</v>
      </c>
      <c r="B3" s="353" t="s">
        <v>2</v>
      </c>
      <c r="C3" s="346"/>
      <c r="D3" s="367" t="s">
        <v>89</v>
      </c>
      <c r="E3" s="368"/>
      <c r="F3" s="369"/>
      <c r="G3" s="390" t="s">
        <v>90</v>
      </c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2"/>
      <c r="V3" s="25"/>
      <c r="W3" s="25"/>
      <c r="X3" s="25"/>
    </row>
    <row r="4" spans="1:25" x14ac:dyDescent="0.25">
      <c r="A4" s="351"/>
      <c r="B4" s="303"/>
      <c r="C4" s="347"/>
      <c r="D4" s="370"/>
      <c r="E4" s="371"/>
      <c r="F4" s="372"/>
      <c r="G4" s="373" t="s">
        <v>91</v>
      </c>
      <c r="H4" s="374"/>
      <c r="I4" s="375"/>
      <c r="J4" s="379" t="s">
        <v>114</v>
      </c>
      <c r="K4" s="380"/>
      <c r="L4" s="381"/>
      <c r="M4" s="385" t="s">
        <v>92</v>
      </c>
      <c r="N4" s="380"/>
      <c r="O4" s="381"/>
      <c r="P4" s="386" t="s">
        <v>93</v>
      </c>
      <c r="Q4" s="387"/>
      <c r="R4" s="388"/>
      <c r="S4" s="359" t="s">
        <v>94</v>
      </c>
      <c r="T4" s="359"/>
      <c r="U4" s="360"/>
      <c r="V4" s="25"/>
      <c r="W4" s="25"/>
      <c r="X4" s="25"/>
    </row>
    <row r="5" spans="1:25" x14ac:dyDescent="0.25">
      <c r="A5" s="351"/>
      <c r="B5" s="303"/>
      <c r="C5" s="347"/>
      <c r="D5" s="363" t="s">
        <v>15</v>
      </c>
      <c r="E5" s="363" t="s">
        <v>137</v>
      </c>
      <c r="F5" s="365" t="s">
        <v>16</v>
      </c>
      <c r="G5" s="376"/>
      <c r="H5" s="377"/>
      <c r="I5" s="378"/>
      <c r="J5" s="382"/>
      <c r="K5" s="383"/>
      <c r="L5" s="384"/>
      <c r="M5" s="382"/>
      <c r="N5" s="383"/>
      <c r="O5" s="384"/>
      <c r="P5" s="389"/>
      <c r="Q5" s="361"/>
      <c r="R5" s="362"/>
      <c r="S5" s="361"/>
      <c r="T5" s="361"/>
      <c r="U5" s="362"/>
      <c r="V5" s="25"/>
      <c r="W5" s="25"/>
      <c r="X5" s="25"/>
    </row>
    <row r="6" spans="1:25" ht="15.75" thickBot="1" x14ac:dyDescent="0.3">
      <c r="A6" s="352"/>
      <c r="B6" s="303"/>
      <c r="C6" s="348"/>
      <c r="D6" s="364"/>
      <c r="E6" s="364"/>
      <c r="F6" s="366"/>
      <c r="G6" s="124" t="s">
        <v>15</v>
      </c>
      <c r="H6" s="35" t="s">
        <v>137</v>
      </c>
      <c r="I6" s="36" t="s">
        <v>16</v>
      </c>
      <c r="J6" s="35" t="s">
        <v>15</v>
      </c>
      <c r="K6" s="35" t="s">
        <v>137</v>
      </c>
      <c r="L6" s="30" t="s">
        <v>16</v>
      </c>
      <c r="M6" s="35" t="s">
        <v>15</v>
      </c>
      <c r="N6" s="35" t="s">
        <v>137</v>
      </c>
      <c r="O6" s="30" t="s">
        <v>16</v>
      </c>
      <c r="P6" s="28" t="s">
        <v>15</v>
      </c>
      <c r="Q6" s="28" t="s">
        <v>137</v>
      </c>
      <c r="R6" s="29" t="s">
        <v>16</v>
      </c>
      <c r="S6" s="28" t="s">
        <v>15</v>
      </c>
      <c r="T6" s="125" t="s">
        <v>137</v>
      </c>
      <c r="U6" s="29" t="s">
        <v>16</v>
      </c>
      <c r="V6" s="25"/>
      <c r="W6" s="25"/>
      <c r="X6" s="25"/>
      <c r="Y6" s="25"/>
    </row>
    <row r="7" spans="1:25" x14ac:dyDescent="0.25">
      <c r="A7" s="354" t="s">
        <v>17</v>
      </c>
      <c r="B7" s="355" t="s">
        <v>18</v>
      </c>
      <c r="C7" s="180" t="s">
        <v>95</v>
      </c>
      <c r="D7" s="181">
        <v>391</v>
      </c>
      <c r="E7" s="181">
        <v>937</v>
      </c>
      <c r="F7" s="149">
        <f>E7-D7</f>
        <v>546</v>
      </c>
      <c r="G7" s="74">
        <v>149</v>
      </c>
      <c r="H7" s="182">
        <v>371</v>
      </c>
      <c r="I7" s="149">
        <f>H7-G7</f>
        <v>222</v>
      </c>
      <c r="J7" s="181">
        <v>134</v>
      </c>
      <c r="K7" s="181">
        <v>281</v>
      </c>
      <c r="L7" s="148">
        <f>K7-J7</f>
        <v>147</v>
      </c>
      <c r="M7" s="181">
        <v>308</v>
      </c>
      <c r="N7" s="181">
        <v>862</v>
      </c>
      <c r="O7" s="148">
        <f>N7-M7</f>
        <v>554</v>
      </c>
      <c r="P7" s="181">
        <v>12</v>
      </c>
      <c r="Q7" s="181">
        <v>20</v>
      </c>
      <c r="R7" s="148">
        <f>Q7-P7</f>
        <v>8</v>
      </c>
      <c r="S7" s="182">
        <v>21</v>
      </c>
      <c r="T7" s="74">
        <v>109</v>
      </c>
      <c r="U7" s="183">
        <f>T7-S7</f>
        <v>88</v>
      </c>
      <c r="V7" s="25"/>
      <c r="W7" s="25"/>
      <c r="X7" s="25"/>
      <c r="Y7" s="25"/>
    </row>
    <row r="8" spans="1:25" ht="26.25" x14ac:dyDescent="0.25">
      <c r="A8" s="338"/>
      <c r="B8" s="356"/>
      <c r="C8" s="154" t="s">
        <v>96</v>
      </c>
      <c r="D8" s="74">
        <v>60665</v>
      </c>
      <c r="E8" s="74">
        <v>180706</v>
      </c>
      <c r="F8" s="148">
        <f t="shared" ref="F8:F62" si="0">E8-D8</f>
        <v>120041</v>
      </c>
      <c r="G8" s="74">
        <v>25935</v>
      </c>
      <c r="H8" s="74">
        <v>57532</v>
      </c>
      <c r="I8" s="149">
        <f t="shared" ref="I8:I62" si="1">H8-G8</f>
        <v>31597</v>
      </c>
      <c r="J8" s="74">
        <v>10136</v>
      </c>
      <c r="K8" s="74">
        <v>18417</v>
      </c>
      <c r="L8" s="148">
        <f t="shared" ref="L8:L62" si="2">K8-J8</f>
        <v>8281</v>
      </c>
      <c r="M8" s="74">
        <v>56414</v>
      </c>
      <c r="N8" s="74">
        <v>171249</v>
      </c>
      <c r="O8" s="148">
        <f t="shared" ref="O8:O62" si="3">N8-M8</f>
        <v>114835</v>
      </c>
      <c r="P8" s="73"/>
      <c r="Q8" s="73"/>
      <c r="R8" s="186"/>
      <c r="S8" s="76"/>
      <c r="T8" s="76"/>
      <c r="U8" s="186"/>
      <c r="V8" s="25"/>
      <c r="W8" s="25"/>
      <c r="X8" s="25"/>
      <c r="Y8" s="25"/>
    </row>
    <row r="9" spans="1:25" x14ac:dyDescent="0.25">
      <c r="A9" s="338" t="s">
        <v>19</v>
      </c>
      <c r="B9" s="344" t="s">
        <v>97</v>
      </c>
      <c r="C9" s="154" t="s">
        <v>95</v>
      </c>
      <c r="D9" s="74">
        <v>1114</v>
      </c>
      <c r="E9" s="74">
        <v>624</v>
      </c>
      <c r="F9" s="148">
        <f t="shared" si="0"/>
        <v>-490</v>
      </c>
      <c r="G9" s="74">
        <v>299</v>
      </c>
      <c r="H9" s="74">
        <v>312</v>
      </c>
      <c r="I9" s="149">
        <f t="shared" si="1"/>
        <v>13</v>
      </c>
      <c r="J9" s="74">
        <v>476</v>
      </c>
      <c r="K9" s="74">
        <v>221</v>
      </c>
      <c r="L9" s="148">
        <f t="shared" si="2"/>
        <v>-255</v>
      </c>
      <c r="M9" s="74">
        <v>1108</v>
      </c>
      <c r="N9" s="74">
        <v>595</v>
      </c>
      <c r="O9" s="148">
        <f t="shared" si="3"/>
        <v>-513</v>
      </c>
      <c r="P9" s="74">
        <v>100</v>
      </c>
      <c r="Q9" s="74">
        <v>27</v>
      </c>
      <c r="R9" s="148">
        <f t="shared" ref="R9:R61" si="4">Q9-P9</f>
        <v>-73</v>
      </c>
      <c r="S9" s="74">
        <v>1114</v>
      </c>
      <c r="T9" s="74">
        <v>624</v>
      </c>
      <c r="U9" s="148">
        <f t="shared" ref="U9:U61" si="5">T9-S9</f>
        <v>-490</v>
      </c>
      <c r="V9" s="25"/>
      <c r="W9" s="25"/>
      <c r="X9" s="25"/>
      <c r="Y9" s="25"/>
    </row>
    <row r="10" spans="1:25" ht="26.25" x14ac:dyDescent="0.25">
      <c r="A10" s="338"/>
      <c r="B10" s="345"/>
      <c r="C10" s="154" t="s">
        <v>96</v>
      </c>
      <c r="D10" s="74">
        <v>890242</v>
      </c>
      <c r="E10" s="74">
        <v>612663</v>
      </c>
      <c r="F10" s="148">
        <f t="shared" si="0"/>
        <v>-277579</v>
      </c>
      <c r="G10" s="74">
        <v>29700</v>
      </c>
      <c r="H10" s="74">
        <v>346105</v>
      </c>
      <c r="I10" s="149">
        <f t="shared" si="1"/>
        <v>316405</v>
      </c>
      <c r="J10" s="74">
        <v>23400</v>
      </c>
      <c r="K10" s="74">
        <v>24310</v>
      </c>
      <c r="L10" s="148">
        <f t="shared" si="2"/>
        <v>910</v>
      </c>
      <c r="M10" s="74">
        <v>888442</v>
      </c>
      <c r="N10" s="74">
        <v>611793</v>
      </c>
      <c r="O10" s="148">
        <f t="shared" si="3"/>
        <v>-276649</v>
      </c>
      <c r="P10" s="74"/>
      <c r="Q10" s="74"/>
      <c r="R10" s="75"/>
      <c r="S10" s="74"/>
      <c r="T10" s="74"/>
      <c r="U10" s="75"/>
      <c r="V10" s="25"/>
      <c r="W10" s="25"/>
      <c r="X10" s="25"/>
      <c r="Y10" s="25"/>
    </row>
    <row r="11" spans="1:25" x14ac:dyDescent="0.25">
      <c r="A11" s="357" t="s">
        <v>21</v>
      </c>
      <c r="B11" s="337" t="s">
        <v>22</v>
      </c>
      <c r="C11" s="154" t="s">
        <v>95</v>
      </c>
      <c r="D11" s="74">
        <v>75</v>
      </c>
      <c r="E11" s="74">
        <v>78</v>
      </c>
      <c r="F11" s="148">
        <f t="shared" si="0"/>
        <v>3</v>
      </c>
      <c r="G11" s="74">
        <v>32</v>
      </c>
      <c r="H11" s="74">
        <v>14</v>
      </c>
      <c r="I11" s="149">
        <f t="shared" si="1"/>
        <v>-18</v>
      </c>
      <c r="J11" s="74">
        <v>16</v>
      </c>
      <c r="K11" s="74">
        <v>36</v>
      </c>
      <c r="L11" s="148">
        <f t="shared" si="2"/>
        <v>20</v>
      </c>
      <c r="M11" s="74">
        <v>61</v>
      </c>
      <c r="N11" s="74">
        <v>65</v>
      </c>
      <c r="O11" s="148">
        <f t="shared" si="3"/>
        <v>4</v>
      </c>
      <c r="P11" s="74">
        <v>0</v>
      </c>
      <c r="Q11" s="74">
        <v>0</v>
      </c>
      <c r="R11" s="148">
        <f t="shared" si="4"/>
        <v>0</v>
      </c>
      <c r="S11" s="74">
        <v>0</v>
      </c>
      <c r="T11" s="74">
        <v>0</v>
      </c>
      <c r="U11" s="148">
        <f t="shared" si="5"/>
        <v>0</v>
      </c>
      <c r="V11" s="25"/>
      <c r="W11" s="25"/>
      <c r="X11" s="25"/>
      <c r="Y11" s="25"/>
    </row>
    <row r="12" spans="1:25" ht="26.25" x14ac:dyDescent="0.25">
      <c r="A12" s="358"/>
      <c r="B12" s="337"/>
      <c r="C12" s="154" t="s">
        <v>96</v>
      </c>
      <c r="D12" s="74">
        <v>7741</v>
      </c>
      <c r="E12" s="74">
        <v>40819</v>
      </c>
      <c r="F12" s="148">
        <f t="shared" si="0"/>
        <v>33078</v>
      </c>
      <c r="G12" s="74">
        <v>5020</v>
      </c>
      <c r="H12" s="74">
        <v>4263</v>
      </c>
      <c r="I12" s="149">
        <f t="shared" si="1"/>
        <v>-757</v>
      </c>
      <c r="J12" s="74">
        <v>2287</v>
      </c>
      <c r="K12" s="74">
        <v>25502</v>
      </c>
      <c r="L12" s="148">
        <f t="shared" si="2"/>
        <v>23215</v>
      </c>
      <c r="M12" s="74">
        <v>6327</v>
      </c>
      <c r="N12" s="74">
        <v>38812</v>
      </c>
      <c r="O12" s="148">
        <f t="shared" si="3"/>
        <v>32485</v>
      </c>
      <c r="P12" s="74"/>
      <c r="Q12" s="74"/>
      <c r="R12" s="75"/>
      <c r="S12" s="74"/>
      <c r="T12" s="74"/>
      <c r="U12" s="75"/>
      <c r="V12" s="25"/>
      <c r="W12" s="25"/>
      <c r="X12" s="25"/>
      <c r="Y12" s="25"/>
    </row>
    <row r="13" spans="1:25" x14ac:dyDescent="0.25">
      <c r="A13" s="338" t="s">
        <v>23</v>
      </c>
      <c r="B13" s="342" t="s">
        <v>24</v>
      </c>
      <c r="C13" s="154" t="s">
        <v>95</v>
      </c>
      <c r="D13" s="74">
        <v>486</v>
      </c>
      <c r="E13" s="74">
        <v>563</v>
      </c>
      <c r="F13" s="148">
        <f t="shared" si="0"/>
        <v>77</v>
      </c>
      <c r="G13" s="74">
        <v>257</v>
      </c>
      <c r="H13" s="74">
        <v>274</v>
      </c>
      <c r="I13" s="149">
        <f t="shared" si="1"/>
        <v>17</v>
      </c>
      <c r="J13" s="74">
        <v>37</v>
      </c>
      <c r="K13" s="74">
        <v>52</v>
      </c>
      <c r="L13" s="148">
        <f t="shared" si="2"/>
        <v>15</v>
      </c>
      <c r="M13" s="74">
        <v>406</v>
      </c>
      <c r="N13" s="74">
        <v>485</v>
      </c>
      <c r="O13" s="148">
        <f t="shared" si="3"/>
        <v>79</v>
      </c>
      <c r="P13" s="74">
        <v>10</v>
      </c>
      <c r="Q13" s="74">
        <v>11</v>
      </c>
      <c r="R13" s="148">
        <f t="shared" si="4"/>
        <v>1</v>
      </c>
      <c r="S13" s="74">
        <v>55</v>
      </c>
      <c r="T13" s="74">
        <v>42</v>
      </c>
      <c r="U13" s="148">
        <f t="shared" si="5"/>
        <v>-13</v>
      </c>
      <c r="V13" s="25"/>
      <c r="W13" s="25"/>
      <c r="X13" s="25"/>
      <c r="Y13" s="25"/>
    </row>
    <row r="14" spans="1:25" ht="26.25" x14ac:dyDescent="0.25">
      <c r="A14" s="338"/>
      <c r="B14" s="342"/>
      <c r="C14" s="154" t="s">
        <v>96</v>
      </c>
      <c r="D14" s="74">
        <v>145231</v>
      </c>
      <c r="E14" s="74">
        <v>132860</v>
      </c>
      <c r="F14" s="148">
        <f t="shared" si="0"/>
        <v>-12371</v>
      </c>
      <c r="G14" s="74">
        <v>30773</v>
      </c>
      <c r="H14" s="74">
        <v>34122</v>
      </c>
      <c r="I14" s="149">
        <f t="shared" si="1"/>
        <v>3349</v>
      </c>
      <c r="J14" s="74">
        <v>25692</v>
      </c>
      <c r="K14" s="74">
        <v>30263</v>
      </c>
      <c r="L14" s="148">
        <f t="shared" si="2"/>
        <v>4571</v>
      </c>
      <c r="M14" s="74">
        <v>113578</v>
      </c>
      <c r="N14" s="74">
        <v>114582</v>
      </c>
      <c r="O14" s="148">
        <f t="shared" si="3"/>
        <v>1004</v>
      </c>
      <c r="P14" s="74"/>
      <c r="Q14" s="74"/>
      <c r="R14" s="75"/>
      <c r="S14" s="74"/>
      <c r="T14" s="74"/>
      <c r="U14" s="75"/>
      <c r="V14" s="25"/>
      <c r="W14" s="25"/>
      <c r="X14" s="25"/>
      <c r="Y14" s="25"/>
    </row>
    <row r="15" spans="1:25" s="3" customFormat="1" x14ac:dyDescent="0.25">
      <c r="A15" s="336" t="s">
        <v>25</v>
      </c>
      <c r="B15" s="337" t="s">
        <v>26</v>
      </c>
      <c r="C15" s="154" t="s">
        <v>95</v>
      </c>
      <c r="D15" s="74">
        <v>127</v>
      </c>
      <c r="E15" s="74">
        <v>129</v>
      </c>
      <c r="F15" s="148">
        <f t="shared" si="0"/>
        <v>2</v>
      </c>
      <c r="G15" s="74">
        <v>69</v>
      </c>
      <c r="H15" s="74">
        <v>71</v>
      </c>
      <c r="I15" s="149">
        <f t="shared" si="1"/>
        <v>2</v>
      </c>
      <c r="J15" s="74">
        <v>58</v>
      </c>
      <c r="K15" s="74">
        <v>58</v>
      </c>
      <c r="L15" s="148">
        <f t="shared" si="2"/>
        <v>0</v>
      </c>
      <c r="M15" s="74">
        <v>127</v>
      </c>
      <c r="N15" s="74">
        <v>129</v>
      </c>
      <c r="O15" s="148">
        <f t="shared" si="3"/>
        <v>2</v>
      </c>
      <c r="P15" s="74">
        <v>0</v>
      </c>
      <c r="Q15" s="74">
        <v>0</v>
      </c>
      <c r="R15" s="148">
        <f t="shared" si="4"/>
        <v>0</v>
      </c>
      <c r="S15" s="74">
        <v>0</v>
      </c>
      <c r="T15" s="74">
        <v>0</v>
      </c>
      <c r="U15" s="148">
        <f t="shared" si="5"/>
        <v>0</v>
      </c>
    </row>
    <row r="16" spans="1:25" s="3" customFormat="1" ht="26.25" x14ac:dyDescent="0.25">
      <c r="A16" s="336"/>
      <c r="B16" s="337"/>
      <c r="C16" s="154" t="s">
        <v>96</v>
      </c>
      <c r="D16" s="74">
        <v>48880</v>
      </c>
      <c r="E16" s="74">
        <v>53350</v>
      </c>
      <c r="F16" s="148">
        <f t="shared" si="0"/>
        <v>4470</v>
      </c>
      <c r="G16" s="74">
        <v>26320</v>
      </c>
      <c r="H16" s="74">
        <v>28670</v>
      </c>
      <c r="I16" s="149">
        <f t="shared" si="1"/>
        <v>2350</v>
      </c>
      <c r="J16" s="74">
        <v>22560</v>
      </c>
      <c r="K16" s="74">
        <v>24680</v>
      </c>
      <c r="L16" s="148">
        <f t="shared" si="2"/>
        <v>2120</v>
      </c>
      <c r="M16" s="74">
        <v>48880</v>
      </c>
      <c r="N16" s="74">
        <v>53350</v>
      </c>
      <c r="O16" s="148">
        <f t="shared" si="3"/>
        <v>4470</v>
      </c>
      <c r="P16" s="74"/>
      <c r="Q16" s="74"/>
      <c r="R16" s="75"/>
      <c r="S16" s="74"/>
      <c r="T16" s="74"/>
      <c r="U16" s="75"/>
    </row>
    <row r="17" spans="1:50" x14ac:dyDescent="0.25">
      <c r="A17" s="338" t="s">
        <v>27</v>
      </c>
      <c r="B17" s="342" t="s">
        <v>28</v>
      </c>
      <c r="C17" s="154" t="s">
        <v>95</v>
      </c>
      <c r="D17" s="74">
        <v>171</v>
      </c>
      <c r="E17" s="74">
        <v>190</v>
      </c>
      <c r="F17" s="148">
        <f t="shared" si="0"/>
        <v>19</v>
      </c>
      <c r="G17" s="74">
        <v>122</v>
      </c>
      <c r="H17" s="74">
        <v>156</v>
      </c>
      <c r="I17" s="149">
        <f t="shared" si="1"/>
        <v>34</v>
      </c>
      <c r="J17" s="74">
        <v>26</v>
      </c>
      <c r="K17" s="74">
        <v>22</v>
      </c>
      <c r="L17" s="148">
        <f t="shared" si="2"/>
        <v>-4</v>
      </c>
      <c r="M17" s="74">
        <v>156</v>
      </c>
      <c r="N17" s="74">
        <v>178</v>
      </c>
      <c r="O17" s="148">
        <f t="shared" si="3"/>
        <v>22</v>
      </c>
      <c r="P17" s="74">
        <v>5</v>
      </c>
      <c r="Q17" s="74">
        <v>15</v>
      </c>
      <c r="R17" s="148">
        <f t="shared" si="4"/>
        <v>10</v>
      </c>
      <c r="S17" s="74">
        <v>5</v>
      </c>
      <c r="T17" s="74">
        <v>15</v>
      </c>
      <c r="U17" s="148">
        <f t="shared" si="5"/>
        <v>10</v>
      </c>
      <c r="V17" s="25"/>
      <c r="W17" s="25"/>
      <c r="X17" s="25"/>
      <c r="Y17" s="25"/>
    </row>
    <row r="18" spans="1:50" ht="26.25" x14ac:dyDescent="0.25">
      <c r="A18" s="338"/>
      <c r="B18" s="342"/>
      <c r="C18" s="154" t="s">
        <v>96</v>
      </c>
      <c r="D18" s="74">
        <v>28585</v>
      </c>
      <c r="E18" s="74">
        <v>66601</v>
      </c>
      <c r="F18" s="148">
        <f t="shared" si="0"/>
        <v>38016</v>
      </c>
      <c r="G18" s="74">
        <v>19699</v>
      </c>
      <c r="H18" s="74">
        <v>46620</v>
      </c>
      <c r="I18" s="149">
        <f t="shared" si="1"/>
        <v>26921</v>
      </c>
      <c r="J18" s="74">
        <v>2376</v>
      </c>
      <c r="K18" s="74">
        <v>1980</v>
      </c>
      <c r="L18" s="148">
        <f t="shared" si="2"/>
        <v>-396</v>
      </c>
      <c r="M18" s="74">
        <v>26299</v>
      </c>
      <c r="N18" s="74">
        <v>56390</v>
      </c>
      <c r="O18" s="148">
        <f t="shared" si="3"/>
        <v>30091</v>
      </c>
      <c r="P18" s="74"/>
      <c r="Q18" s="74"/>
      <c r="R18" s="75"/>
      <c r="S18" s="74"/>
      <c r="T18" s="74"/>
      <c r="U18" s="75"/>
      <c r="V18" s="25"/>
      <c r="W18" s="25"/>
      <c r="X18" s="25"/>
      <c r="Y18" s="25"/>
    </row>
    <row r="19" spans="1:50" x14ac:dyDescent="0.25">
      <c r="A19" s="336" t="s">
        <v>29</v>
      </c>
      <c r="B19" s="337" t="s">
        <v>30</v>
      </c>
      <c r="C19" s="154" t="s">
        <v>95</v>
      </c>
      <c r="D19" s="74">
        <v>746</v>
      </c>
      <c r="E19" s="74">
        <v>916</v>
      </c>
      <c r="F19" s="148">
        <f t="shared" si="0"/>
        <v>170</v>
      </c>
      <c r="G19" s="74">
        <v>202</v>
      </c>
      <c r="H19" s="74">
        <v>257</v>
      </c>
      <c r="I19" s="149">
        <f t="shared" si="1"/>
        <v>55</v>
      </c>
      <c r="J19" s="74">
        <v>5</v>
      </c>
      <c r="K19" s="74">
        <v>20</v>
      </c>
      <c r="L19" s="148">
        <f t="shared" si="2"/>
        <v>15</v>
      </c>
      <c r="M19" s="74">
        <v>738</v>
      </c>
      <c r="N19" s="74">
        <v>910</v>
      </c>
      <c r="O19" s="148">
        <f t="shared" si="3"/>
        <v>172</v>
      </c>
      <c r="P19" s="74">
        <v>20</v>
      </c>
      <c r="Q19" s="74">
        <v>31</v>
      </c>
      <c r="R19" s="148">
        <f t="shared" si="4"/>
        <v>11</v>
      </c>
      <c r="S19" s="74">
        <v>43</v>
      </c>
      <c r="T19" s="74">
        <v>146</v>
      </c>
      <c r="U19" s="148">
        <f t="shared" si="5"/>
        <v>103</v>
      </c>
      <c r="V19" s="25"/>
      <c r="W19" s="25"/>
      <c r="X19" s="25"/>
      <c r="Y19" s="25"/>
    </row>
    <row r="20" spans="1:50" ht="26.25" x14ac:dyDescent="0.25">
      <c r="A20" s="336"/>
      <c r="B20" s="337"/>
      <c r="C20" s="154" t="s">
        <v>96</v>
      </c>
      <c r="D20" s="74">
        <v>305069</v>
      </c>
      <c r="E20" s="74">
        <v>301434</v>
      </c>
      <c r="F20" s="148">
        <f t="shared" si="0"/>
        <v>-3635</v>
      </c>
      <c r="G20" s="74">
        <v>23540</v>
      </c>
      <c r="H20" s="74">
        <v>11962</v>
      </c>
      <c r="I20" s="149">
        <f t="shared" si="1"/>
        <v>-11578</v>
      </c>
      <c r="J20" s="74">
        <v>688</v>
      </c>
      <c r="K20" s="74">
        <v>4339</v>
      </c>
      <c r="L20" s="148">
        <f t="shared" si="2"/>
        <v>3651</v>
      </c>
      <c r="M20" s="74">
        <v>304212</v>
      </c>
      <c r="N20" s="74">
        <v>301036</v>
      </c>
      <c r="O20" s="148">
        <f t="shared" si="3"/>
        <v>-3176</v>
      </c>
      <c r="P20" s="74"/>
      <c r="Q20" s="74"/>
      <c r="R20" s="75"/>
      <c r="S20" s="74"/>
      <c r="T20" s="74"/>
      <c r="U20" s="75"/>
      <c r="V20" s="25"/>
      <c r="W20" s="25"/>
      <c r="X20" s="25"/>
      <c r="Y20" s="25"/>
    </row>
    <row r="21" spans="1:50" x14ac:dyDescent="0.25">
      <c r="A21" s="349" t="s">
        <v>31</v>
      </c>
      <c r="B21" s="335" t="s">
        <v>32</v>
      </c>
      <c r="C21" s="146" t="s">
        <v>95</v>
      </c>
      <c r="D21" s="147">
        <v>1006</v>
      </c>
      <c r="E21" s="147">
        <v>1141</v>
      </c>
      <c r="F21" s="148">
        <f t="shared" si="0"/>
        <v>135</v>
      </c>
      <c r="G21" s="147">
        <v>557</v>
      </c>
      <c r="H21" s="74">
        <v>486</v>
      </c>
      <c r="I21" s="149">
        <f t="shared" si="1"/>
        <v>-71</v>
      </c>
      <c r="J21" s="74">
        <v>69</v>
      </c>
      <c r="K21" s="74">
        <v>86</v>
      </c>
      <c r="L21" s="148">
        <f t="shared" si="2"/>
        <v>17</v>
      </c>
      <c r="M21" s="74">
        <v>856</v>
      </c>
      <c r="N21" s="74">
        <v>976</v>
      </c>
      <c r="O21" s="148">
        <f t="shared" si="3"/>
        <v>120</v>
      </c>
      <c r="P21" s="74">
        <v>0</v>
      </c>
      <c r="Q21" s="74">
        <v>0</v>
      </c>
      <c r="R21" s="148">
        <f t="shared" si="4"/>
        <v>0</v>
      </c>
      <c r="S21" s="74">
        <v>0</v>
      </c>
      <c r="T21" s="74">
        <v>0</v>
      </c>
      <c r="U21" s="148">
        <f t="shared" si="5"/>
        <v>0</v>
      </c>
      <c r="V21" s="25"/>
      <c r="W21" s="25"/>
      <c r="X21" s="25"/>
      <c r="Y21" s="25"/>
    </row>
    <row r="22" spans="1:50" ht="26.25" x14ac:dyDescent="0.25">
      <c r="A22" s="349"/>
      <c r="B22" s="335"/>
      <c r="C22" s="146" t="s">
        <v>96</v>
      </c>
      <c r="D22" s="147">
        <v>45041</v>
      </c>
      <c r="E22" s="147">
        <v>52094</v>
      </c>
      <c r="F22" s="148">
        <f t="shared" si="0"/>
        <v>7053</v>
      </c>
      <c r="G22" s="147">
        <v>16582</v>
      </c>
      <c r="H22" s="74">
        <v>11398</v>
      </c>
      <c r="I22" s="149">
        <f t="shared" si="1"/>
        <v>-5184</v>
      </c>
      <c r="J22" s="74">
        <v>2461</v>
      </c>
      <c r="K22" s="74">
        <v>3658</v>
      </c>
      <c r="L22" s="148">
        <f t="shared" si="2"/>
        <v>1197</v>
      </c>
      <c r="M22" s="74">
        <v>40658</v>
      </c>
      <c r="N22" s="74">
        <v>45993</v>
      </c>
      <c r="O22" s="148">
        <f t="shared" si="3"/>
        <v>5335</v>
      </c>
      <c r="P22" s="74"/>
      <c r="Q22" s="74"/>
      <c r="R22" s="75"/>
      <c r="S22" s="74"/>
      <c r="T22" s="74"/>
      <c r="U22" s="75"/>
      <c r="V22" s="25"/>
      <c r="W22" s="25"/>
      <c r="X22" s="25"/>
      <c r="Y22" s="25"/>
    </row>
    <row r="23" spans="1:50" s="133" customFormat="1" x14ac:dyDescent="0.25">
      <c r="A23" s="336" t="s">
        <v>33</v>
      </c>
      <c r="B23" s="337" t="s">
        <v>34</v>
      </c>
      <c r="C23" s="154" t="s">
        <v>95</v>
      </c>
      <c r="D23" s="74">
        <v>3233</v>
      </c>
      <c r="E23" s="74">
        <v>3698</v>
      </c>
      <c r="F23" s="148">
        <f t="shared" si="0"/>
        <v>465</v>
      </c>
      <c r="G23" s="74">
        <v>1668</v>
      </c>
      <c r="H23" s="74">
        <v>1568</v>
      </c>
      <c r="I23" s="149">
        <f t="shared" si="1"/>
        <v>-100</v>
      </c>
      <c r="J23" s="74">
        <v>457</v>
      </c>
      <c r="K23" s="74">
        <v>445</v>
      </c>
      <c r="L23" s="148">
        <f t="shared" si="2"/>
        <v>-12</v>
      </c>
      <c r="M23" s="74">
        <v>2441</v>
      </c>
      <c r="N23" s="74">
        <v>2746</v>
      </c>
      <c r="O23" s="148">
        <f t="shared" si="3"/>
        <v>305</v>
      </c>
      <c r="P23" s="74">
        <v>7</v>
      </c>
      <c r="Q23" s="74">
        <v>11</v>
      </c>
      <c r="R23" s="148">
        <f t="shared" si="4"/>
        <v>4</v>
      </c>
      <c r="S23" s="74">
        <v>134</v>
      </c>
      <c r="T23" s="74">
        <v>674</v>
      </c>
      <c r="U23" s="148">
        <f t="shared" si="5"/>
        <v>540</v>
      </c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</row>
    <row r="24" spans="1:50" s="133" customFormat="1" ht="26.25" x14ac:dyDescent="0.25">
      <c r="A24" s="336"/>
      <c r="B24" s="337"/>
      <c r="C24" s="154" t="s">
        <v>96</v>
      </c>
      <c r="D24" s="74">
        <v>119940</v>
      </c>
      <c r="E24" s="74">
        <v>142516</v>
      </c>
      <c r="F24" s="148">
        <f t="shared" si="0"/>
        <v>22576</v>
      </c>
      <c r="G24" s="74">
        <v>45165</v>
      </c>
      <c r="H24" s="74">
        <v>33400</v>
      </c>
      <c r="I24" s="149">
        <f t="shared" si="1"/>
        <v>-11765</v>
      </c>
      <c r="J24" s="74">
        <v>23607</v>
      </c>
      <c r="K24" s="74">
        <v>11932</v>
      </c>
      <c r="L24" s="148">
        <f t="shared" si="2"/>
        <v>-11675</v>
      </c>
      <c r="M24" s="74">
        <v>82759</v>
      </c>
      <c r="N24" s="74">
        <v>94621</v>
      </c>
      <c r="O24" s="148">
        <f t="shared" si="3"/>
        <v>11862</v>
      </c>
      <c r="P24" s="74"/>
      <c r="Q24" s="74"/>
      <c r="R24" s="75"/>
      <c r="S24" s="74"/>
      <c r="T24" s="74"/>
      <c r="U24" s="75">
        <v>0</v>
      </c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</row>
    <row r="25" spans="1:50" x14ac:dyDescent="0.25">
      <c r="A25" s="336" t="s">
        <v>35</v>
      </c>
      <c r="B25" s="337" t="s">
        <v>36</v>
      </c>
      <c r="C25" s="154" t="s">
        <v>95</v>
      </c>
      <c r="D25" s="74">
        <v>4389</v>
      </c>
      <c r="E25" s="74">
        <v>4706</v>
      </c>
      <c r="F25" s="148">
        <f t="shared" si="0"/>
        <v>317</v>
      </c>
      <c r="G25" s="74">
        <v>2191</v>
      </c>
      <c r="H25" s="74">
        <v>2139</v>
      </c>
      <c r="I25" s="149">
        <f t="shared" si="1"/>
        <v>-52</v>
      </c>
      <c r="J25" s="74">
        <v>1037</v>
      </c>
      <c r="K25" s="74">
        <v>1202</v>
      </c>
      <c r="L25" s="148">
        <f t="shared" si="2"/>
        <v>165</v>
      </c>
      <c r="M25" s="74">
        <v>3210</v>
      </c>
      <c r="N25" s="74">
        <v>3572</v>
      </c>
      <c r="O25" s="148">
        <f t="shared" si="3"/>
        <v>362</v>
      </c>
      <c r="P25" s="74">
        <v>705</v>
      </c>
      <c r="Q25" s="74">
        <v>600</v>
      </c>
      <c r="R25" s="148">
        <f t="shared" si="4"/>
        <v>-105</v>
      </c>
      <c r="S25" s="74">
        <v>1386</v>
      </c>
      <c r="T25" s="74">
        <v>1492</v>
      </c>
      <c r="U25" s="148">
        <f t="shared" si="5"/>
        <v>106</v>
      </c>
      <c r="V25" s="25"/>
      <c r="W25" s="25"/>
      <c r="X25" s="25"/>
      <c r="Y25" s="25"/>
    </row>
    <row r="26" spans="1:50" ht="26.25" x14ac:dyDescent="0.25">
      <c r="A26" s="336"/>
      <c r="B26" s="337"/>
      <c r="C26" s="154" t="s">
        <v>96</v>
      </c>
      <c r="D26" s="74">
        <v>213966</v>
      </c>
      <c r="E26" s="74">
        <v>239454</v>
      </c>
      <c r="F26" s="148">
        <f t="shared" si="0"/>
        <v>25488</v>
      </c>
      <c r="G26" s="74">
        <v>74713</v>
      </c>
      <c r="H26" s="74">
        <v>62704</v>
      </c>
      <c r="I26" s="149">
        <f t="shared" si="1"/>
        <v>-12009</v>
      </c>
      <c r="J26" s="74">
        <v>35337</v>
      </c>
      <c r="K26" s="74">
        <v>38754</v>
      </c>
      <c r="L26" s="148">
        <f t="shared" si="2"/>
        <v>3417</v>
      </c>
      <c r="M26" s="74">
        <v>147638</v>
      </c>
      <c r="N26" s="74">
        <v>186300</v>
      </c>
      <c r="O26" s="148">
        <f t="shared" si="3"/>
        <v>38662</v>
      </c>
      <c r="P26" s="74"/>
      <c r="Q26" s="74"/>
      <c r="R26" s="75"/>
      <c r="S26" s="74"/>
      <c r="T26" s="74"/>
      <c r="U26" s="75"/>
      <c r="V26" s="25"/>
      <c r="W26" s="25"/>
      <c r="X26" s="25"/>
      <c r="Y26" s="25"/>
    </row>
    <row r="27" spans="1:50" s="3" customFormat="1" x14ac:dyDescent="0.25">
      <c r="A27" s="336" t="s">
        <v>37</v>
      </c>
      <c r="B27" s="337" t="s">
        <v>38</v>
      </c>
      <c r="C27" s="154" t="s">
        <v>95</v>
      </c>
      <c r="D27" s="74">
        <v>939</v>
      </c>
      <c r="E27" s="74">
        <v>1175</v>
      </c>
      <c r="F27" s="148">
        <f t="shared" si="0"/>
        <v>236</v>
      </c>
      <c r="G27" s="74">
        <v>580</v>
      </c>
      <c r="H27" s="74">
        <v>652</v>
      </c>
      <c r="I27" s="149">
        <f t="shared" si="1"/>
        <v>72</v>
      </c>
      <c r="J27" s="74">
        <v>165</v>
      </c>
      <c r="K27" s="74">
        <v>193</v>
      </c>
      <c r="L27" s="148">
        <f t="shared" si="2"/>
        <v>28</v>
      </c>
      <c r="M27" s="74">
        <v>748</v>
      </c>
      <c r="N27" s="74">
        <v>927</v>
      </c>
      <c r="O27" s="148">
        <f t="shared" si="3"/>
        <v>179</v>
      </c>
      <c r="P27" s="74">
        <v>1</v>
      </c>
      <c r="Q27" s="74">
        <v>0</v>
      </c>
      <c r="R27" s="148">
        <f t="shared" si="4"/>
        <v>-1</v>
      </c>
      <c r="S27" s="74">
        <v>28</v>
      </c>
      <c r="T27" s="74">
        <v>0</v>
      </c>
      <c r="U27" s="148">
        <f t="shared" si="5"/>
        <v>-28</v>
      </c>
    </row>
    <row r="28" spans="1:50" s="3" customFormat="1" ht="26.25" x14ac:dyDescent="0.25">
      <c r="A28" s="336"/>
      <c r="B28" s="337"/>
      <c r="C28" s="154" t="s">
        <v>96</v>
      </c>
      <c r="D28" s="74">
        <v>42269</v>
      </c>
      <c r="E28" s="74">
        <v>64595</v>
      </c>
      <c r="F28" s="148">
        <f t="shared" si="0"/>
        <v>22326</v>
      </c>
      <c r="G28" s="74">
        <v>20499</v>
      </c>
      <c r="H28" s="74">
        <v>24521</v>
      </c>
      <c r="I28" s="149">
        <f t="shared" si="1"/>
        <v>4022</v>
      </c>
      <c r="J28" s="74">
        <v>5609</v>
      </c>
      <c r="K28" s="74">
        <v>9366</v>
      </c>
      <c r="L28" s="148">
        <f t="shared" si="2"/>
        <v>3757</v>
      </c>
      <c r="M28" s="74">
        <v>36558</v>
      </c>
      <c r="N28" s="74">
        <v>55476</v>
      </c>
      <c r="O28" s="148">
        <f t="shared" si="3"/>
        <v>18918</v>
      </c>
      <c r="P28" s="74"/>
      <c r="Q28" s="74"/>
      <c r="R28" s="75"/>
      <c r="S28" s="74"/>
      <c r="T28" s="74"/>
      <c r="U28" s="75"/>
    </row>
    <row r="29" spans="1:50" x14ac:dyDescent="0.25">
      <c r="A29" s="338" t="s">
        <v>39</v>
      </c>
      <c r="B29" s="342" t="s">
        <v>40</v>
      </c>
      <c r="C29" s="154" t="s">
        <v>95</v>
      </c>
      <c r="D29" s="74">
        <v>2349</v>
      </c>
      <c r="E29" s="74">
        <v>2358</v>
      </c>
      <c r="F29" s="148">
        <f t="shared" si="0"/>
        <v>9</v>
      </c>
      <c r="G29" s="74">
        <v>1103</v>
      </c>
      <c r="H29" s="74">
        <v>1119</v>
      </c>
      <c r="I29" s="149">
        <f t="shared" si="1"/>
        <v>16</v>
      </c>
      <c r="J29" s="74">
        <v>660</v>
      </c>
      <c r="K29" s="74">
        <v>669</v>
      </c>
      <c r="L29" s="148">
        <f t="shared" si="2"/>
        <v>9</v>
      </c>
      <c r="M29" s="74">
        <v>2057</v>
      </c>
      <c r="N29" s="74">
        <v>2057</v>
      </c>
      <c r="O29" s="148">
        <f t="shared" si="3"/>
        <v>0</v>
      </c>
      <c r="P29" s="74">
        <v>68</v>
      </c>
      <c r="Q29" s="74">
        <v>88</v>
      </c>
      <c r="R29" s="148">
        <f t="shared" si="4"/>
        <v>20</v>
      </c>
      <c r="S29" s="74">
        <v>10</v>
      </c>
      <c r="T29" s="74">
        <v>20</v>
      </c>
      <c r="U29" s="148">
        <f t="shared" si="5"/>
        <v>10</v>
      </c>
      <c r="V29" s="25"/>
      <c r="W29" s="25"/>
      <c r="X29" s="25"/>
      <c r="Y29" s="25"/>
    </row>
    <row r="30" spans="1:50" ht="26.25" x14ac:dyDescent="0.25">
      <c r="A30" s="338"/>
      <c r="B30" s="342"/>
      <c r="C30" s="154" t="s">
        <v>96</v>
      </c>
      <c r="D30" s="74">
        <v>96470</v>
      </c>
      <c r="E30" s="74">
        <v>111703</v>
      </c>
      <c r="F30" s="148">
        <f t="shared" si="0"/>
        <v>15233</v>
      </c>
      <c r="G30" s="74">
        <v>29095</v>
      </c>
      <c r="H30" s="74">
        <v>30074</v>
      </c>
      <c r="I30" s="149">
        <f t="shared" si="1"/>
        <v>979</v>
      </c>
      <c r="J30" s="74">
        <v>26400</v>
      </c>
      <c r="K30" s="74">
        <v>26498</v>
      </c>
      <c r="L30" s="148">
        <f t="shared" si="2"/>
        <v>98</v>
      </c>
      <c r="M30" s="74">
        <v>90054</v>
      </c>
      <c r="N30" s="74">
        <v>104533</v>
      </c>
      <c r="O30" s="148">
        <f t="shared" si="3"/>
        <v>14479</v>
      </c>
      <c r="P30" s="74"/>
      <c r="Q30" s="74"/>
      <c r="R30" s="75"/>
      <c r="S30" s="74"/>
      <c r="T30" s="74"/>
      <c r="U30" s="75"/>
      <c r="V30" s="25"/>
      <c r="W30" s="25"/>
      <c r="X30" s="25"/>
      <c r="Y30" s="25"/>
    </row>
    <row r="31" spans="1:50" x14ac:dyDescent="0.25">
      <c r="A31" s="338" t="s">
        <v>41</v>
      </c>
      <c r="B31" s="337" t="s">
        <v>42</v>
      </c>
      <c r="C31" s="154" t="s">
        <v>95</v>
      </c>
      <c r="D31" s="74">
        <v>3047</v>
      </c>
      <c r="E31" s="74">
        <v>3761</v>
      </c>
      <c r="F31" s="148">
        <f t="shared" si="0"/>
        <v>714</v>
      </c>
      <c r="G31" s="74">
        <v>1081</v>
      </c>
      <c r="H31" s="74">
        <v>1272</v>
      </c>
      <c r="I31" s="149">
        <f t="shared" si="1"/>
        <v>191</v>
      </c>
      <c r="J31" s="74">
        <v>385</v>
      </c>
      <c r="K31" s="74">
        <v>566</v>
      </c>
      <c r="L31" s="148">
        <f t="shared" si="2"/>
        <v>181</v>
      </c>
      <c r="M31" s="74">
        <v>1834</v>
      </c>
      <c r="N31" s="74">
        <v>2409</v>
      </c>
      <c r="O31" s="148">
        <f t="shared" si="3"/>
        <v>575</v>
      </c>
      <c r="P31" s="74">
        <v>61</v>
      </c>
      <c r="Q31" s="74">
        <v>77</v>
      </c>
      <c r="R31" s="148">
        <f t="shared" si="4"/>
        <v>16</v>
      </c>
      <c r="S31" s="74">
        <v>50</v>
      </c>
      <c r="T31" s="74">
        <v>64</v>
      </c>
      <c r="U31" s="75">
        <f t="shared" si="5"/>
        <v>14</v>
      </c>
      <c r="V31" s="25"/>
      <c r="W31" s="25"/>
      <c r="X31" s="25"/>
      <c r="Y31" s="25"/>
    </row>
    <row r="32" spans="1:50" ht="26.25" x14ac:dyDescent="0.25">
      <c r="A32" s="338"/>
      <c r="B32" s="337"/>
      <c r="C32" s="154" t="s">
        <v>96</v>
      </c>
      <c r="D32" s="74">
        <v>228107</v>
      </c>
      <c r="E32" s="74">
        <v>266153</v>
      </c>
      <c r="F32" s="148">
        <f t="shared" si="0"/>
        <v>38046</v>
      </c>
      <c r="G32" s="74">
        <v>36207</v>
      </c>
      <c r="H32" s="74">
        <v>39447</v>
      </c>
      <c r="I32" s="149">
        <f t="shared" si="1"/>
        <v>3240</v>
      </c>
      <c r="J32" s="74">
        <v>13625</v>
      </c>
      <c r="K32" s="74">
        <v>17511</v>
      </c>
      <c r="L32" s="148">
        <f t="shared" si="2"/>
        <v>3886</v>
      </c>
      <c r="M32" s="74">
        <v>187032</v>
      </c>
      <c r="N32" s="74">
        <v>216529</v>
      </c>
      <c r="O32" s="148">
        <f t="shared" si="3"/>
        <v>29497</v>
      </c>
      <c r="P32" s="74"/>
      <c r="Q32" s="74"/>
      <c r="R32" s="75"/>
      <c r="S32" s="74"/>
      <c r="T32" s="74"/>
      <c r="U32" s="75"/>
      <c r="V32" s="25"/>
      <c r="W32" s="25"/>
      <c r="X32" s="3"/>
      <c r="Y32" s="25"/>
    </row>
    <row r="33" spans="1:52" x14ac:dyDescent="0.25">
      <c r="A33" s="336" t="s">
        <v>43</v>
      </c>
      <c r="B33" s="337" t="s">
        <v>44</v>
      </c>
      <c r="C33" s="154" t="s">
        <v>95</v>
      </c>
      <c r="D33" s="74">
        <v>908</v>
      </c>
      <c r="E33" s="74">
        <v>2436</v>
      </c>
      <c r="F33" s="148">
        <f t="shared" si="0"/>
        <v>1528</v>
      </c>
      <c r="G33" s="74">
        <v>431</v>
      </c>
      <c r="H33" s="74">
        <v>1321</v>
      </c>
      <c r="I33" s="149">
        <f t="shared" si="1"/>
        <v>890</v>
      </c>
      <c r="J33" s="74">
        <v>188</v>
      </c>
      <c r="K33" s="74">
        <v>527</v>
      </c>
      <c r="L33" s="148">
        <f t="shared" si="2"/>
        <v>339</v>
      </c>
      <c r="M33" s="74">
        <v>849</v>
      </c>
      <c r="N33" s="74">
        <v>2250</v>
      </c>
      <c r="O33" s="148">
        <f t="shared" si="3"/>
        <v>1401</v>
      </c>
      <c r="P33" s="74">
        <v>3</v>
      </c>
      <c r="Q33" s="74">
        <v>0</v>
      </c>
      <c r="R33" s="148">
        <f t="shared" si="4"/>
        <v>-3</v>
      </c>
      <c r="S33" s="74">
        <v>0</v>
      </c>
      <c r="T33" s="74">
        <v>0</v>
      </c>
      <c r="U33" s="148">
        <f t="shared" si="5"/>
        <v>0</v>
      </c>
      <c r="V33" s="25"/>
      <c r="W33" s="25"/>
      <c r="X33" s="25"/>
      <c r="Y33" s="25"/>
    </row>
    <row r="34" spans="1:52" ht="26.25" x14ac:dyDescent="0.25">
      <c r="A34" s="336"/>
      <c r="B34" s="337"/>
      <c r="C34" s="154" t="s">
        <v>96</v>
      </c>
      <c r="D34" s="74">
        <v>28500</v>
      </c>
      <c r="E34" s="74">
        <v>85627</v>
      </c>
      <c r="F34" s="148">
        <f t="shared" si="0"/>
        <v>57127</v>
      </c>
      <c r="G34" s="74">
        <v>10228</v>
      </c>
      <c r="H34" s="74">
        <v>32616</v>
      </c>
      <c r="I34" s="149">
        <f t="shared" si="1"/>
        <v>22388</v>
      </c>
      <c r="J34" s="74">
        <v>4041</v>
      </c>
      <c r="K34" s="74">
        <v>14064</v>
      </c>
      <c r="L34" s="148">
        <f t="shared" si="2"/>
        <v>10023</v>
      </c>
      <c r="M34" s="74">
        <v>26107</v>
      </c>
      <c r="N34" s="74">
        <v>79911</v>
      </c>
      <c r="O34" s="148">
        <f t="shared" si="3"/>
        <v>53804</v>
      </c>
      <c r="P34" s="74"/>
      <c r="Q34" s="74"/>
      <c r="R34" s="75"/>
      <c r="S34" s="74"/>
      <c r="T34" s="74"/>
      <c r="U34" s="75"/>
      <c r="V34" s="25"/>
      <c r="W34" s="25"/>
      <c r="X34" s="25"/>
      <c r="Y34" s="25"/>
    </row>
    <row r="35" spans="1:52" s="3" customFormat="1" x14ac:dyDescent="0.25">
      <c r="A35" s="336" t="s">
        <v>45</v>
      </c>
      <c r="B35" s="337" t="s">
        <v>46</v>
      </c>
      <c r="C35" s="154" t="s">
        <v>95</v>
      </c>
      <c r="D35" s="74">
        <v>2039</v>
      </c>
      <c r="E35" s="74">
        <v>2137</v>
      </c>
      <c r="F35" s="148">
        <f t="shared" si="0"/>
        <v>98</v>
      </c>
      <c r="G35" s="74">
        <v>1450</v>
      </c>
      <c r="H35" s="74">
        <v>1418</v>
      </c>
      <c r="I35" s="149">
        <f t="shared" si="1"/>
        <v>-32</v>
      </c>
      <c r="J35" s="74">
        <v>589</v>
      </c>
      <c r="K35" s="74">
        <v>719</v>
      </c>
      <c r="L35" s="148">
        <f t="shared" si="2"/>
        <v>130</v>
      </c>
      <c r="M35" s="74">
        <v>1249</v>
      </c>
      <c r="N35" s="74">
        <v>1260</v>
      </c>
      <c r="O35" s="148">
        <f t="shared" si="3"/>
        <v>11</v>
      </c>
      <c r="P35" s="74"/>
      <c r="Q35" s="74">
        <v>0</v>
      </c>
      <c r="R35" s="75">
        <f t="shared" si="4"/>
        <v>0</v>
      </c>
      <c r="S35" s="74"/>
      <c r="T35" s="74">
        <v>0</v>
      </c>
      <c r="U35" s="75">
        <f t="shared" si="5"/>
        <v>0</v>
      </c>
    </row>
    <row r="36" spans="1:52" s="3" customFormat="1" ht="26.25" x14ac:dyDescent="0.25">
      <c r="A36" s="336"/>
      <c r="B36" s="337"/>
      <c r="C36" s="154" t="s">
        <v>96</v>
      </c>
      <c r="D36" s="74">
        <v>111110</v>
      </c>
      <c r="E36" s="74">
        <v>102154</v>
      </c>
      <c r="F36" s="148">
        <f t="shared" si="0"/>
        <v>-8956</v>
      </c>
      <c r="G36" s="74">
        <v>84366</v>
      </c>
      <c r="H36" s="74">
        <v>62710</v>
      </c>
      <c r="I36" s="149">
        <f t="shared" si="1"/>
        <v>-21656</v>
      </c>
      <c r="J36" s="74">
        <v>26644</v>
      </c>
      <c r="K36" s="74">
        <v>39344</v>
      </c>
      <c r="L36" s="148">
        <f t="shared" si="2"/>
        <v>12700</v>
      </c>
      <c r="M36" s="74">
        <v>52523</v>
      </c>
      <c r="N36" s="74">
        <v>60900</v>
      </c>
      <c r="O36" s="148">
        <f t="shared" si="3"/>
        <v>8377</v>
      </c>
      <c r="P36" s="74"/>
      <c r="Q36" s="74"/>
      <c r="R36" s="75"/>
      <c r="S36" s="74"/>
      <c r="T36" s="74"/>
      <c r="U36" s="75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</row>
    <row r="37" spans="1:52" s="3" customFormat="1" x14ac:dyDescent="0.25">
      <c r="A37" s="336" t="s">
        <v>47</v>
      </c>
      <c r="B37" s="337" t="s">
        <v>48</v>
      </c>
      <c r="C37" s="154" t="s">
        <v>95</v>
      </c>
      <c r="D37" s="74">
        <v>1816</v>
      </c>
      <c r="E37" s="74">
        <v>1931</v>
      </c>
      <c r="F37" s="148">
        <f t="shared" si="0"/>
        <v>115</v>
      </c>
      <c r="G37" s="74">
        <v>943</v>
      </c>
      <c r="H37" s="74">
        <v>1003</v>
      </c>
      <c r="I37" s="149">
        <f t="shared" si="1"/>
        <v>60</v>
      </c>
      <c r="J37" s="74">
        <v>214</v>
      </c>
      <c r="K37" s="74">
        <v>323</v>
      </c>
      <c r="L37" s="148">
        <f t="shared" si="2"/>
        <v>109</v>
      </c>
      <c r="M37" s="74">
        <v>1444</v>
      </c>
      <c r="N37" s="74">
        <v>1541</v>
      </c>
      <c r="O37" s="148">
        <f t="shared" si="3"/>
        <v>97</v>
      </c>
      <c r="P37" s="74">
        <v>24</v>
      </c>
      <c r="Q37" s="74">
        <v>26</v>
      </c>
      <c r="R37" s="148">
        <f t="shared" si="4"/>
        <v>2</v>
      </c>
      <c r="S37" s="74">
        <v>0</v>
      </c>
      <c r="T37" s="74">
        <v>26</v>
      </c>
      <c r="U37" s="148">
        <f t="shared" si="5"/>
        <v>26</v>
      </c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s="3" customFormat="1" ht="26.25" x14ac:dyDescent="0.25">
      <c r="A38" s="336"/>
      <c r="B38" s="337"/>
      <c r="C38" s="154" t="s">
        <v>96</v>
      </c>
      <c r="D38" s="74">
        <v>61365</v>
      </c>
      <c r="E38" s="74">
        <v>82452</v>
      </c>
      <c r="F38" s="148">
        <f t="shared" si="0"/>
        <v>21087</v>
      </c>
      <c r="G38" s="74">
        <v>29585</v>
      </c>
      <c r="H38" s="74">
        <v>41442</v>
      </c>
      <c r="I38" s="149">
        <f t="shared" si="1"/>
        <v>11857</v>
      </c>
      <c r="J38" s="74">
        <v>8222</v>
      </c>
      <c r="K38" s="74">
        <v>11315</v>
      </c>
      <c r="L38" s="148">
        <f t="shared" si="2"/>
        <v>3093</v>
      </c>
      <c r="M38" s="74">
        <v>46610</v>
      </c>
      <c r="N38" s="74">
        <v>63239</v>
      </c>
      <c r="O38" s="148">
        <f t="shared" si="3"/>
        <v>16629</v>
      </c>
      <c r="P38" s="74"/>
      <c r="Q38" s="74"/>
      <c r="R38" s="75"/>
      <c r="S38" s="74"/>
      <c r="T38" s="74"/>
      <c r="U38" s="75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</row>
    <row r="39" spans="1:52" s="3" customFormat="1" x14ac:dyDescent="0.25">
      <c r="A39" s="336" t="s">
        <v>49</v>
      </c>
      <c r="B39" s="337" t="s">
        <v>50</v>
      </c>
      <c r="C39" s="154" t="s">
        <v>95</v>
      </c>
      <c r="D39" s="74">
        <v>1426</v>
      </c>
      <c r="E39" s="74">
        <v>1473</v>
      </c>
      <c r="F39" s="148">
        <f t="shared" si="0"/>
        <v>47</v>
      </c>
      <c r="G39" s="74">
        <v>603</v>
      </c>
      <c r="H39" s="74">
        <v>652</v>
      </c>
      <c r="I39" s="149">
        <f t="shared" si="1"/>
        <v>49</v>
      </c>
      <c r="J39" s="74">
        <v>297</v>
      </c>
      <c r="K39" s="74">
        <v>228</v>
      </c>
      <c r="L39" s="148">
        <f t="shared" si="2"/>
        <v>-69</v>
      </c>
      <c r="M39" s="74">
        <v>1089</v>
      </c>
      <c r="N39" s="74">
        <v>1045</v>
      </c>
      <c r="O39" s="148">
        <f t="shared" si="3"/>
        <v>-44</v>
      </c>
      <c r="P39" s="74">
        <v>0</v>
      </c>
      <c r="Q39" s="74">
        <v>0</v>
      </c>
      <c r="R39" s="148">
        <f t="shared" si="4"/>
        <v>0</v>
      </c>
      <c r="S39" s="74">
        <v>0</v>
      </c>
      <c r="T39" s="74">
        <v>0</v>
      </c>
      <c r="U39" s="148">
        <f t="shared" si="5"/>
        <v>0</v>
      </c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</row>
    <row r="40" spans="1:52" s="3" customFormat="1" ht="26.25" x14ac:dyDescent="0.25">
      <c r="A40" s="336"/>
      <c r="B40" s="337"/>
      <c r="C40" s="154" t="s">
        <v>96</v>
      </c>
      <c r="D40" s="74">
        <v>42600</v>
      </c>
      <c r="E40" s="74">
        <v>61607</v>
      </c>
      <c r="F40" s="148">
        <f t="shared" si="0"/>
        <v>19007</v>
      </c>
      <c r="G40" s="74">
        <v>12647</v>
      </c>
      <c r="H40" s="74">
        <v>13348</v>
      </c>
      <c r="I40" s="149">
        <f t="shared" si="1"/>
        <v>701</v>
      </c>
      <c r="J40" s="74">
        <v>8364</v>
      </c>
      <c r="K40" s="74">
        <v>7945</v>
      </c>
      <c r="L40" s="148">
        <f t="shared" si="2"/>
        <v>-419</v>
      </c>
      <c r="M40" s="74">
        <v>36645</v>
      </c>
      <c r="N40" s="74">
        <v>47198</v>
      </c>
      <c r="O40" s="148">
        <f t="shared" si="3"/>
        <v>10553</v>
      </c>
      <c r="P40" s="74"/>
      <c r="Q40" s="74"/>
      <c r="R40" s="75"/>
      <c r="S40" s="74"/>
      <c r="T40" s="74"/>
      <c r="U40" s="75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</row>
    <row r="41" spans="1:52" s="133" customFormat="1" x14ac:dyDescent="0.25">
      <c r="A41" s="336" t="s">
        <v>51</v>
      </c>
      <c r="B41" s="337" t="s">
        <v>52</v>
      </c>
      <c r="C41" s="154" t="s">
        <v>95</v>
      </c>
      <c r="D41" s="74">
        <v>1767</v>
      </c>
      <c r="E41" s="74">
        <v>2284</v>
      </c>
      <c r="F41" s="148">
        <f t="shared" si="0"/>
        <v>517</v>
      </c>
      <c r="G41" s="74">
        <v>894</v>
      </c>
      <c r="H41" s="74">
        <v>1170</v>
      </c>
      <c r="I41" s="149">
        <f t="shared" si="1"/>
        <v>276</v>
      </c>
      <c r="J41" s="74">
        <v>200</v>
      </c>
      <c r="K41" s="74">
        <v>356</v>
      </c>
      <c r="L41" s="148">
        <f t="shared" si="2"/>
        <v>156</v>
      </c>
      <c r="M41" s="74">
        <v>861</v>
      </c>
      <c r="N41" s="74">
        <v>1554</v>
      </c>
      <c r="O41" s="148">
        <f t="shared" si="3"/>
        <v>693</v>
      </c>
      <c r="P41" s="74">
        <v>53</v>
      </c>
      <c r="Q41" s="74">
        <v>204</v>
      </c>
      <c r="R41" s="148">
        <f t="shared" si="4"/>
        <v>151</v>
      </c>
      <c r="S41" s="74">
        <v>43</v>
      </c>
      <c r="T41" s="74">
        <v>22</v>
      </c>
      <c r="U41" s="148">
        <f t="shared" si="5"/>
        <v>-21</v>
      </c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</row>
    <row r="42" spans="1:52" s="133" customFormat="1" ht="26.25" x14ac:dyDescent="0.25">
      <c r="A42" s="336"/>
      <c r="B42" s="337"/>
      <c r="C42" s="154" t="s">
        <v>96</v>
      </c>
      <c r="D42" s="74">
        <v>50097</v>
      </c>
      <c r="E42" s="74">
        <v>73774</v>
      </c>
      <c r="F42" s="148">
        <f t="shared" si="0"/>
        <v>23677</v>
      </c>
      <c r="G42" s="74">
        <v>21354</v>
      </c>
      <c r="H42" s="74">
        <v>32774</v>
      </c>
      <c r="I42" s="149">
        <f t="shared" si="1"/>
        <v>11420</v>
      </c>
      <c r="J42" s="74">
        <v>6870</v>
      </c>
      <c r="K42" s="74">
        <v>15607</v>
      </c>
      <c r="L42" s="148">
        <f t="shared" si="2"/>
        <v>8737</v>
      </c>
      <c r="M42" s="74">
        <v>32890</v>
      </c>
      <c r="N42" s="74">
        <v>57049</v>
      </c>
      <c r="O42" s="148">
        <f t="shared" si="3"/>
        <v>24159</v>
      </c>
      <c r="P42" s="74"/>
      <c r="Q42" s="74"/>
      <c r="R42" s="75"/>
      <c r="S42" s="74"/>
      <c r="T42" s="74"/>
      <c r="U42" s="75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</row>
    <row r="43" spans="1:52" s="3" customFormat="1" x14ac:dyDescent="0.25">
      <c r="A43" s="336" t="s">
        <v>53</v>
      </c>
      <c r="B43" s="337" t="s">
        <v>54</v>
      </c>
      <c r="C43" s="154" t="s">
        <v>95</v>
      </c>
      <c r="D43" s="74">
        <v>1088</v>
      </c>
      <c r="E43" s="74">
        <v>1481</v>
      </c>
      <c r="F43" s="148">
        <f t="shared" si="0"/>
        <v>393</v>
      </c>
      <c r="G43" s="74">
        <v>531</v>
      </c>
      <c r="H43" s="74">
        <v>555</v>
      </c>
      <c r="I43" s="149">
        <f t="shared" si="1"/>
        <v>24</v>
      </c>
      <c r="J43" s="74">
        <v>72</v>
      </c>
      <c r="K43" s="74">
        <v>133</v>
      </c>
      <c r="L43" s="148">
        <f t="shared" si="2"/>
        <v>61</v>
      </c>
      <c r="M43" s="74">
        <v>1087</v>
      </c>
      <c r="N43" s="74">
        <v>1481</v>
      </c>
      <c r="O43" s="148">
        <f t="shared" si="3"/>
        <v>394</v>
      </c>
      <c r="P43" s="74">
        <v>2</v>
      </c>
      <c r="Q43" s="74">
        <v>5</v>
      </c>
      <c r="R43" s="148">
        <f t="shared" si="4"/>
        <v>3</v>
      </c>
      <c r="S43" s="74">
        <v>8</v>
      </c>
      <c r="T43" s="74">
        <v>2</v>
      </c>
      <c r="U43" s="148">
        <f t="shared" si="5"/>
        <v>-6</v>
      </c>
    </row>
    <row r="44" spans="1:52" s="3" customFormat="1" ht="26.25" x14ac:dyDescent="0.25">
      <c r="A44" s="336"/>
      <c r="B44" s="337"/>
      <c r="C44" s="154" t="s">
        <v>96</v>
      </c>
      <c r="D44" s="74">
        <v>59724</v>
      </c>
      <c r="E44" s="74">
        <v>66139</v>
      </c>
      <c r="F44" s="148">
        <f t="shared" si="0"/>
        <v>6415</v>
      </c>
      <c r="G44" s="74">
        <v>16555</v>
      </c>
      <c r="H44" s="74">
        <v>11706</v>
      </c>
      <c r="I44" s="149">
        <f t="shared" si="1"/>
        <v>-4849</v>
      </c>
      <c r="J44" s="74">
        <v>3161</v>
      </c>
      <c r="K44" s="74">
        <v>5013</v>
      </c>
      <c r="L44" s="148">
        <f t="shared" si="2"/>
        <v>1852</v>
      </c>
      <c r="M44" s="74">
        <v>59689</v>
      </c>
      <c r="N44" s="74">
        <v>66139</v>
      </c>
      <c r="O44" s="148">
        <f t="shared" si="3"/>
        <v>6450</v>
      </c>
      <c r="P44" s="74"/>
      <c r="Q44" s="74"/>
      <c r="R44" s="75"/>
      <c r="S44" s="74"/>
      <c r="T44" s="74"/>
      <c r="U44" s="75"/>
    </row>
    <row r="45" spans="1:52" x14ac:dyDescent="0.25">
      <c r="A45" s="338" t="s">
        <v>55</v>
      </c>
      <c r="B45" s="342" t="s">
        <v>56</v>
      </c>
      <c r="C45" s="154" t="s">
        <v>95</v>
      </c>
      <c r="D45" s="74">
        <v>2686</v>
      </c>
      <c r="E45" s="74">
        <v>2231</v>
      </c>
      <c r="F45" s="148">
        <f t="shared" si="0"/>
        <v>-455</v>
      </c>
      <c r="G45" s="74">
        <v>1086</v>
      </c>
      <c r="H45" s="74">
        <v>1099</v>
      </c>
      <c r="I45" s="149">
        <f t="shared" si="1"/>
        <v>13</v>
      </c>
      <c r="J45" s="74">
        <v>603</v>
      </c>
      <c r="K45" s="74">
        <v>704</v>
      </c>
      <c r="L45" s="148">
        <f t="shared" si="2"/>
        <v>101</v>
      </c>
      <c r="M45" s="74">
        <v>1998</v>
      </c>
      <c r="N45" s="74">
        <v>1711</v>
      </c>
      <c r="O45" s="148">
        <f t="shared" si="3"/>
        <v>-287</v>
      </c>
      <c r="P45" s="74">
        <v>11</v>
      </c>
      <c r="Q45" s="74">
        <v>3</v>
      </c>
      <c r="R45" s="148">
        <f t="shared" si="4"/>
        <v>-8</v>
      </c>
      <c r="S45" s="74">
        <v>0</v>
      </c>
      <c r="T45" s="74">
        <v>0</v>
      </c>
      <c r="U45" s="148">
        <f t="shared" si="5"/>
        <v>0</v>
      </c>
      <c r="V45" s="25"/>
      <c r="W45" s="25"/>
      <c r="X45" s="25"/>
      <c r="Y45" s="25"/>
    </row>
    <row r="46" spans="1:52" ht="26.25" x14ac:dyDescent="0.25">
      <c r="A46" s="338"/>
      <c r="B46" s="342"/>
      <c r="C46" s="154" t="s">
        <v>96</v>
      </c>
      <c r="D46" s="74">
        <v>87323</v>
      </c>
      <c r="E46" s="74">
        <v>128445</v>
      </c>
      <c r="F46" s="148">
        <f t="shared" si="0"/>
        <v>41122</v>
      </c>
      <c r="G46" s="74">
        <v>22623</v>
      </c>
      <c r="H46" s="74">
        <v>57134</v>
      </c>
      <c r="I46" s="149">
        <f t="shared" si="1"/>
        <v>34511</v>
      </c>
      <c r="J46" s="74">
        <v>35237</v>
      </c>
      <c r="K46" s="74">
        <v>51570</v>
      </c>
      <c r="L46" s="148">
        <f t="shared" si="2"/>
        <v>16333</v>
      </c>
      <c r="M46" s="74">
        <v>50929</v>
      </c>
      <c r="N46" s="74">
        <v>89581</v>
      </c>
      <c r="O46" s="148">
        <f t="shared" si="3"/>
        <v>38652</v>
      </c>
      <c r="P46" s="74"/>
      <c r="Q46" s="74"/>
      <c r="R46" s="75"/>
      <c r="S46" s="74"/>
      <c r="T46" s="74"/>
      <c r="U46" s="75"/>
      <c r="V46" s="25"/>
      <c r="W46" s="25"/>
      <c r="X46" s="25"/>
      <c r="Y46" s="25"/>
    </row>
    <row r="47" spans="1:52" x14ac:dyDescent="0.25">
      <c r="A47" s="336" t="s">
        <v>57</v>
      </c>
      <c r="B47" s="337" t="s">
        <v>58</v>
      </c>
      <c r="C47" s="154" t="s">
        <v>95</v>
      </c>
      <c r="D47" s="74">
        <v>1363</v>
      </c>
      <c r="E47" s="74">
        <v>1479</v>
      </c>
      <c r="F47" s="148">
        <f t="shared" si="0"/>
        <v>116</v>
      </c>
      <c r="G47" s="74">
        <v>667</v>
      </c>
      <c r="H47" s="74">
        <v>649</v>
      </c>
      <c r="I47" s="149">
        <f t="shared" si="1"/>
        <v>-18</v>
      </c>
      <c r="J47" s="74">
        <v>61</v>
      </c>
      <c r="K47" s="74">
        <v>98</v>
      </c>
      <c r="L47" s="148">
        <f t="shared" si="2"/>
        <v>37</v>
      </c>
      <c r="M47" s="74">
        <v>915</v>
      </c>
      <c r="N47" s="74">
        <v>989</v>
      </c>
      <c r="O47" s="148">
        <f t="shared" si="3"/>
        <v>74</v>
      </c>
      <c r="P47" s="74">
        <v>70</v>
      </c>
      <c r="Q47" s="74">
        <v>136</v>
      </c>
      <c r="R47" s="148">
        <f t="shared" si="4"/>
        <v>66</v>
      </c>
      <c r="S47" s="74">
        <v>232</v>
      </c>
      <c r="T47" s="74">
        <v>257</v>
      </c>
      <c r="U47" s="148">
        <f t="shared" si="5"/>
        <v>25</v>
      </c>
      <c r="V47" s="25"/>
      <c r="W47" s="25"/>
      <c r="X47" s="25"/>
      <c r="Y47" s="25"/>
    </row>
    <row r="48" spans="1:52" ht="26.25" x14ac:dyDescent="0.25">
      <c r="A48" s="336"/>
      <c r="B48" s="337"/>
      <c r="C48" s="154" t="s">
        <v>96</v>
      </c>
      <c r="D48" s="74">
        <v>67950</v>
      </c>
      <c r="E48" s="74">
        <v>97816</v>
      </c>
      <c r="F48" s="148">
        <f t="shared" si="0"/>
        <v>29866</v>
      </c>
      <c r="G48" s="74">
        <v>14966</v>
      </c>
      <c r="H48" s="74">
        <v>16558</v>
      </c>
      <c r="I48" s="149">
        <f t="shared" si="1"/>
        <v>1592</v>
      </c>
      <c r="J48" s="74">
        <v>5129</v>
      </c>
      <c r="K48" s="74">
        <v>17272</v>
      </c>
      <c r="L48" s="148">
        <f t="shared" si="2"/>
        <v>12143</v>
      </c>
      <c r="M48" s="74">
        <v>59110</v>
      </c>
      <c r="N48" s="74">
        <v>88170</v>
      </c>
      <c r="O48" s="148">
        <f t="shared" si="3"/>
        <v>29060</v>
      </c>
      <c r="P48" s="74"/>
      <c r="Q48" s="74"/>
      <c r="R48" s="75"/>
      <c r="S48" s="74"/>
      <c r="T48" s="74"/>
      <c r="U48" s="75"/>
      <c r="V48" s="25"/>
      <c r="W48" s="25"/>
      <c r="X48" s="25"/>
      <c r="Y48" s="25"/>
    </row>
    <row r="49" spans="1:25" s="3" customFormat="1" x14ac:dyDescent="0.25">
      <c r="A49" s="336" t="s">
        <v>59</v>
      </c>
      <c r="B49" s="337" t="s">
        <v>60</v>
      </c>
      <c r="C49" s="154" t="s">
        <v>95</v>
      </c>
      <c r="D49" s="74">
        <v>3276</v>
      </c>
      <c r="E49" s="74">
        <v>3276</v>
      </c>
      <c r="F49" s="148">
        <f t="shared" si="0"/>
        <v>0</v>
      </c>
      <c r="G49" s="74">
        <v>2253</v>
      </c>
      <c r="H49" s="74">
        <v>2002</v>
      </c>
      <c r="I49" s="149">
        <f t="shared" si="1"/>
        <v>-251</v>
      </c>
      <c r="J49" s="74">
        <v>212</v>
      </c>
      <c r="K49" s="74">
        <v>327</v>
      </c>
      <c r="L49" s="148">
        <f t="shared" si="2"/>
        <v>115</v>
      </c>
      <c r="M49" s="74">
        <v>3262</v>
      </c>
      <c r="N49" s="74">
        <v>3276</v>
      </c>
      <c r="O49" s="148">
        <f t="shared" si="3"/>
        <v>14</v>
      </c>
      <c r="P49" s="74">
        <v>77</v>
      </c>
      <c r="Q49" s="74">
        <v>122</v>
      </c>
      <c r="R49" s="148">
        <f t="shared" si="4"/>
        <v>45</v>
      </c>
      <c r="S49" s="74">
        <v>6</v>
      </c>
      <c r="T49" s="74">
        <v>0</v>
      </c>
      <c r="U49" s="148">
        <f t="shared" si="5"/>
        <v>-6</v>
      </c>
    </row>
    <row r="50" spans="1:25" s="3" customFormat="1" ht="26.25" x14ac:dyDescent="0.25">
      <c r="A50" s="336"/>
      <c r="B50" s="337"/>
      <c r="C50" s="154" t="s">
        <v>96</v>
      </c>
      <c r="D50" s="74">
        <v>213546</v>
      </c>
      <c r="E50" s="74">
        <v>240232</v>
      </c>
      <c r="F50" s="148">
        <f t="shared" si="0"/>
        <v>26686</v>
      </c>
      <c r="G50" s="74">
        <v>74209</v>
      </c>
      <c r="H50" s="74">
        <v>37310</v>
      </c>
      <c r="I50" s="149">
        <f t="shared" si="1"/>
        <v>-36899</v>
      </c>
      <c r="J50" s="74">
        <v>12365</v>
      </c>
      <c r="K50" s="74">
        <v>15552</v>
      </c>
      <c r="L50" s="148">
        <f t="shared" si="2"/>
        <v>3187</v>
      </c>
      <c r="M50" s="74">
        <v>212653</v>
      </c>
      <c r="N50" s="74">
        <v>240232</v>
      </c>
      <c r="O50" s="148">
        <f t="shared" si="3"/>
        <v>27579</v>
      </c>
      <c r="P50" s="74"/>
      <c r="Q50" s="74"/>
      <c r="R50" s="75"/>
      <c r="S50" s="74"/>
      <c r="T50" s="74"/>
      <c r="U50" s="75"/>
    </row>
    <row r="51" spans="1:25" s="3" customFormat="1" x14ac:dyDescent="0.25">
      <c r="A51" s="336" t="s">
        <v>61</v>
      </c>
      <c r="B51" s="337" t="s">
        <v>62</v>
      </c>
      <c r="C51" s="154" t="s">
        <v>95</v>
      </c>
      <c r="D51" s="74">
        <v>1357</v>
      </c>
      <c r="E51" s="74">
        <v>1632</v>
      </c>
      <c r="F51" s="148">
        <f t="shared" si="0"/>
        <v>275</v>
      </c>
      <c r="G51" s="74">
        <v>734</v>
      </c>
      <c r="H51" s="74">
        <v>926</v>
      </c>
      <c r="I51" s="149">
        <f t="shared" si="1"/>
        <v>192</v>
      </c>
      <c r="J51" s="74">
        <v>214</v>
      </c>
      <c r="K51" s="74">
        <v>387</v>
      </c>
      <c r="L51" s="148">
        <f t="shared" si="2"/>
        <v>173</v>
      </c>
      <c r="M51" s="74">
        <v>1238</v>
      </c>
      <c r="N51" s="74">
        <v>1459</v>
      </c>
      <c r="O51" s="148">
        <f t="shared" si="3"/>
        <v>221</v>
      </c>
      <c r="P51" s="74">
        <v>79</v>
      </c>
      <c r="Q51" s="74">
        <v>65</v>
      </c>
      <c r="R51" s="148">
        <f t="shared" si="4"/>
        <v>-14</v>
      </c>
      <c r="S51" s="74">
        <v>27</v>
      </c>
      <c r="T51" s="74">
        <v>37</v>
      </c>
      <c r="U51" s="148">
        <f t="shared" si="5"/>
        <v>10</v>
      </c>
    </row>
    <row r="52" spans="1:25" s="3" customFormat="1" ht="26.25" x14ac:dyDescent="0.25">
      <c r="A52" s="336"/>
      <c r="B52" s="337"/>
      <c r="C52" s="154" t="s">
        <v>96</v>
      </c>
      <c r="D52" s="74">
        <v>53347</v>
      </c>
      <c r="E52" s="74">
        <v>63250</v>
      </c>
      <c r="F52" s="148">
        <f t="shared" si="0"/>
        <v>9903</v>
      </c>
      <c r="G52" s="74">
        <v>23716</v>
      </c>
      <c r="H52" s="74">
        <v>29918</v>
      </c>
      <c r="I52" s="149">
        <f t="shared" si="1"/>
        <v>6202</v>
      </c>
      <c r="J52" s="74">
        <v>13053</v>
      </c>
      <c r="K52" s="74">
        <v>16009</v>
      </c>
      <c r="L52" s="148">
        <f t="shared" si="2"/>
        <v>2956</v>
      </c>
      <c r="M52" s="74">
        <v>42987</v>
      </c>
      <c r="N52" s="74">
        <v>55432</v>
      </c>
      <c r="O52" s="148">
        <f t="shared" si="3"/>
        <v>12445</v>
      </c>
      <c r="P52" s="74"/>
      <c r="Q52" s="74"/>
      <c r="R52" s="75"/>
      <c r="S52" s="74"/>
      <c r="T52" s="74"/>
      <c r="U52" s="75"/>
    </row>
    <row r="53" spans="1:25" x14ac:dyDescent="0.25">
      <c r="A53" s="338" t="s">
        <v>63</v>
      </c>
      <c r="B53" s="342" t="s">
        <v>64</v>
      </c>
      <c r="C53" s="154" t="s">
        <v>95</v>
      </c>
      <c r="D53" s="74">
        <v>3171</v>
      </c>
      <c r="E53" s="74">
        <v>4041</v>
      </c>
      <c r="F53" s="148">
        <f t="shared" si="0"/>
        <v>870</v>
      </c>
      <c r="G53" s="74">
        <v>1579</v>
      </c>
      <c r="H53" s="74">
        <v>2050</v>
      </c>
      <c r="I53" s="149">
        <f t="shared" si="1"/>
        <v>471</v>
      </c>
      <c r="J53" s="74">
        <v>229</v>
      </c>
      <c r="K53" s="74">
        <v>527</v>
      </c>
      <c r="L53" s="148">
        <f t="shared" si="2"/>
        <v>298</v>
      </c>
      <c r="M53" s="74">
        <v>2190</v>
      </c>
      <c r="N53" s="74">
        <v>2588</v>
      </c>
      <c r="O53" s="148">
        <f t="shared" si="3"/>
        <v>398</v>
      </c>
      <c r="P53" s="74">
        <v>0</v>
      </c>
      <c r="Q53" s="74">
        <v>0</v>
      </c>
      <c r="R53" s="148">
        <f t="shared" si="4"/>
        <v>0</v>
      </c>
      <c r="S53" s="74">
        <v>9</v>
      </c>
      <c r="T53" s="74">
        <v>19</v>
      </c>
      <c r="U53" s="148">
        <f t="shared" si="5"/>
        <v>10</v>
      </c>
      <c r="V53" s="25"/>
      <c r="W53" s="25"/>
      <c r="X53" s="25"/>
      <c r="Y53" s="25"/>
    </row>
    <row r="54" spans="1:25" ht="26.25" x14ac:dyDescent="0.25">
      <c r="A54" s="338"/>
      <c r="B54" s="342"/>
      <c r="C54" s="154" t="s">
        <v>96</v>
      </c>
      <c r="D54" s="74">
        <v>105392</v>
      </c>
      <c r="E54" s="74">
        <v>115182</v>
      </c>
      <c r="F54" s="148">
        <f t="shared" si="0"/>
        <v>9790</v>
      </c>
      <c r="G54" s="74">
        <v>32417</v>
      </c>
      <c r="H54" s="74">
        <v>37271</v>
      </c>
      <c r="I54" s="149">
        <f t="shared" si="1"/>
        <v>4854</v>
      </c>
      <c r="J54" s="74">
        <v>6353</v>
      </c>
      <c r="K54" s="74">
        <v>12802</v>
      </c>
      <c r="L54" s="148">
        <f t="shared" si="2"/>
        <v>6449</v>
      </c>
      <c r="M54" s="74">
        <v>65655</v>
      </c>
      <c r="N54" s="74">
        <v>72565</v>
      </c>
      <c r="O54" s="148">
        <f t="shared" si="3"/>
        <v>6910</v>
      </c>
      <c r="P54" s="74"/>
      <c r="Q54" s="74"/>
      <c r="R54" s="75"/>
      <c r="S54" s="74"/>
      <c r="T54" s="74"/>
      <c r="U54" s="74"/>
      <c r="V54" s="25"/>
      <c r="W54" s="25"/>
      <c r="X54" s="25"/>
      <c r="Y54" s="25"/>
    </row>
    <row r="55" spans="1:25" x14ac:dyDescent="0.25">
      <c r="A55" s="338" t="s">
        <v>65</v>
      </c>
      <c r="B55" s="342" t="s">
        <v>66</v>
      </c>
      <c r="C55" s="154" t="s">
        <v>95</v>
      </c>
      <c r="D55" s="74">
        <v>2693</v>
      </c>
      <c r="E55" s="74">
        <v>2849</v>
      </c>
      <c r="F55" s="148">
        <f t="shared" si="0"/>
        <v>156</v>
      </c>
      <c r="G55" s="74">
        <v>1198</v>
      </c>
      <c r="H55" s="74">
        <v>1364</v>
      </c>
      <c r="I55" s="149">
        <f t="shared" si="1"/>
        <v>166</v>
      </c>
      <c r="J55" s="74">
        <v>446</v>
      </c>
      <c r="K55" s="74">
        <v>299</v>
      </c>
      <c r="L55" s="148">
        <f t="shared" si="2"/>
        <v>-147</v>
      </c>
      <c r="M55" s="74">
        <v>2115</v>
      </c>
      <c r="N55" s="74">
        <v>2392</v>
      </c>
      <c r="O55" s="148">
        <f t="shared" si="3"/>
        <v>277</v>
      </c>
      <c r="P55" s="74">
        <v>0</v>
      </c>
      <c r="Q55" s="74">
        <v>10</v>
      </c>
      <c r="R55" s="148">
        <f t="shared" si="4"/>
        <v>10</v>
      </c>
      <c r="S55" s="74">
        <v>0</v>
      </c>
      <c r="T55" s="74">
        <v>219</v>
      </c>
      <c r="U55" s="148">
        <f t="shared" si="5"/>
        <v>219</v>
      </c>
      <c r="V55" s="25"/>
      <c r="W55" s="25"/>
      <c r="X55" s="25"/>
      <c r="Y55" s="25"/>
    </row>
    <row r="56" spans="1:25" ht="26.25" x14ac:dyDescent="0.25">
      <c r="A56" s="338"/>
      <c r="B56" s="342"/>
      <c r="C56" s="154" t="s">
        <v>96</v>
      </c>
      <c r="D56" s="74">
        <v>188725</v>
      </c>
      <c r="E56" s="74">
        <v>208852</v>
      </c>
      <c r="F56" s="148">
        <f t="shared" si="0"/>
        <v>20127</v>
      </c>
      <c r="G56" s="74">
        <v>68681</v>
      </c>
      <c r="H56" s="74">
        <v>62211</v>
      </c>
      <c r="I56" s="149">
        <f t="shared" si="1"/>
        <v>-6470</v>
      </c>
      <c r="J56" s="74">
        <v>16406</v>
      </c>
      <c r="K56" s="74">
        <v>17892</v>
      </c>
      <c r="L56" s="148">
        <f t="shared" si="2"/>
        <v>1486</v>
      </c>
      <c r="M56" s="74">
        <v>158806</v>
      </c>
      <c r="N56" s="74">
        <v>179533</v>
      </c>
      <c r="O56" s="148">
        <f t="shared" si="3"/>
        <v>20727</v>
      </c>
      <c r="P56" s="74"/>
      <c r="Q56" s="74"/>
      <c r="R56" s="75"/>
      <c r="S56" s="74"/>
      <c r="T56" s="74"/>
      <c r="U56" s="75"/>
      <c r="V56" s="25"/>
      <c r="W56" s="25"/>
      <c r="X56" s="25"/>
      <c r="Y56" s="25"/>
    </row>
    <row r="57" spans="1:25" x14ac:dyDescent="0.25">
      <c r="A57" s="338" t="s">
        <v>67</v>
      </c>
      <c r="B57" s="337" t="s">
        <v>68</v>
      </c>
      <c r="C57" s="154" t="s">
        <v>95</v>
      </c>
      <c r="D57" s="74">
        <v>2237</v>
      </c>
      <c r="E57" s="74">
        <v>2508</v>
      </c>
      <c r="F57" s="148">
        <f t="shared" si="0"/>
        <v>271</v>
      </c>
      <c r="G57" s="74">
        <v>1466</v>
      </c>
      <c r="H57" s="74">
        <v>1574</v>
      </c>
      <c r="I57" s="149">
        <f t="shared" si="1"/>
        <v>108</v>
      </c>
      <c r="J57" s="74">
        <v>257</v>
      </c>
      <c r="K57" s="74">
        <v>308</v>
      </c>
      <c r="L57" s="148">
        <f t="shared" si="2"/>
        <v>51</v>
      </c>
      <c r="M57" s="74">
        <v>2237</v>
      </c>
      <c r="N57" s="74">
        <v>2508</v>
      </c>
      <c r="O57" s="148">
        <f t="shared" si="3"/>
        <v>271</v>
      </c>
      <c r="P57" s="74">
        <v>10</v>
      </c>
      <c r="Q57" s="74">
        <v>12</v>
      </c>
      <c r="R57" s="148">
        <f t="shared" si="4"/>
        <v>2</v>
      </c>
      <c r="S57" s="74">
        <v>0</v>
      </c>
      <c r="T57" s="74">
        <v>12</v>
      </c>
      <c r="U57" s="148">
        <f t="shared" si="5"/>
        <v>12</v>
      </c>
      <c r="V57" s="25"/>
      <c r="W57" s="25"/>
      <c r="X57" s="25"/>
      <c r="Y57" s="25"/>
    </row>
    <row r="58" spans="1:25" ht="26.25" x14ac:dyDescent="0.25">
      <c r="A58" s="338"/>
      <c r="B58" s="337"/>
      <c r="C58" s="154" t="s">
        <v>96</v>
      </c>
      <c r="D58" s="74">
        <v>83452</v>
      </c>
      <c r="E58" s="74">
        <v>110686</v>
      </c>
      <c r="F58" s="148">
        <f t="shared" si="0"/>
        <v>27234</v>
      </c>
      <c r="G58" s="74">
        <v>45899</v>
      </c>
      <c r="H58" s="74">
        <v>64246</v>
      </c>
      <c r="I58" s="149">
        <f t="shared" si="1"/>
        <v>18347</v>
      </c>
      <c r="J58" s="74">
        <v>8423</v>
      </c>
      <c r="K58" s="74">
        <v>12635</v>
      </c>
      <c r="L58" s="148">
        <f t="shared" si="2"/>
        <v>4212</v>
      </c>
      <c r="M58" s="74">
        <v>83452</v>
      </c>
      <c r="N58" s="74">
        <v>110686</v>
      </c>
      <c r="O58" s="148">
        <f t="shared" si="3"/>
        <v>27234</v>
      </c>
      <c r="P58" s="74"/>
      <c r="Q58" s="74"/>
      <c r="R58" s="75"/>
      <c r="S58" s="74"/>
      <c r="T58" s="74"/>
      <c r="U58" s="75"/>
      <c r="V58" s="25"/>
      <c r="W58" s="25"/>
      <c r="X58" s="25"/>
      <c r="Y58" s="25"/>
    </row>
    <row r="59" spans="1:25" x14ac:dyDescent="0.25">
      <c r="A59" s="338" t="s">
        <v>69</v>
      </c>
      <c r="B59" s="342" t="s">
        <v>70</v>
      </c>
      <c r="C59" s="154" t="s">
        <v>95</v>
      </c>
      <c r="D59" s="74">
        <v>1862</v>
      </c>
      <c r="E59" s="74">
        <v>2100</v>
      </c>
      <c r="F59" s="148">
        <f t="shared" si="0"/>
        <v>238</v>
      </c>
      <c r="G59" s="74">
        <v>1085</v>
      </c>
      <c r="H59" s="74">
        <v>1043</v>
      </c>
      <c r="I59" s="149">
        <f t="shared" si="1"/>
        <v>-42</v>
      </c>
      <c r="J59" s="74">
        <v>199</v>
      </c>
      <c r="K59" s="74">
        <v>363</v>
      </c>
      <c r="L59" s="148">
        <f t="shared" si="2"/>
        <v>164</v>
      </c>
      <c r="M59" s="74">
        <v>1565</v>
      </c>
      <c r="N59" s="74">
        <v>1716</v>
      </c>
      <c r="O59" s="148">
        <f t="shared" si="3"/>
        <v>151</v>
      </c>
      <c r="P59" s="74">
        <v>15</v>
      </c>
      <c r="Q59" s="74">
        <v>40</v>
      </c>
      <c r="R59" s="148">
        <f t="shared" si="4"/>
        <v>25</v>
      </c>
      <c r="S59" s="74">
        <v>17</v>
      </c>
      <c r="T59" s="74">
        <v>815</v>
      </c>
      <c r="U59" s="148">
        <f t="shared" si="5"/>
        <v>798</v>
      </c>
      <c r="V59" s="25"/>
      <c r="W59" s="25"/>
      <c r="X59" s="25"/>
      <c r="Y59" s="25"/>
    </row>
    <row r="60" spans="1:25" ht="27" thickBot="1" x14ac:dyDescent="0.3">
      <c r="A60" s="338"/>
      <c r="B60" s="343"/>
      <c r="C60" s="154" t="s">
        <v>96</v>
      </c>
      <c r="D60" s="74">
        <v>98356</v>
      </c>
      <c r="E60" s="74">
        <v>127125</v>
      </c>
      <c r="F60" s="148">
        <f t="shared" si="0"/>
        <v>28769</v>
      </c>
      <c r="G60" s="74">
        <v>58012</v>
      </c>
      <c r="H60" s="74">
        <v>50740</v>
      </c>
      <c r="I60" s="149">
        <f t="shared" si="1"/>
        <v>-7272</v>
      </c>
      <c r="J60" s="74">
        <v>18419</v>
      </c>
      <c r="K60" s="74">
        <v>21551</v>
      </c>
      <c r="L60" s="148">
        <f t="shared" si="2"/>
        <v>3132</v>
      </c>
      <c r="M60" s="74">
        <v>85862</v>
      </c>
      <c r="N60" s="74">
        <v>110367</v>
      </c>
      <c r="O60" s="148">
        <f t="shared" si="3"/>
        <v>24505</v>
      </c>
      <c r="P60" s="74"/>
      <c r="Q60" s="74"/>
      <c r="R60" s="75"/>
      <c r="S60" s="74"/>
      <c r="T60" s="74"/>
      <c r="U60" s="75"/>
      <c r="V60" s="25"/>
      <c r="W60" s="25"/>
      <c r="X60" s="25"/>
      <c r="Y60" s="25"/>
    </row>
    <row r="61" spans="1:25" x14ac:dyDescent="0.25">
      <c r="A61" s="338" t="s">
        <v>71</v>
      </c>
      <c r="B61" s="340" t="s">
        <v>72</v>
      </c>
      <c r="C61" s="154" t="s">
        <v>95</v>
      </c>
      <c r="D61" s="74">
        <v>2739</v>
      </c>
      <c r="E61" s="74">
        <v>3344</v>
      </c>
      <c r="F61" s="148">
        <f t="shared" si="0"/>
        <v>605</v>
      </c>
      <c r="G61" s="74">
        <v>1027</v>
      </c>
      <c r="H61" s="74">
        <v>1408</v>
      </c>
      <c r="I61" s="149">
        <f t="shared" si="1"/>
        <v>381</v>
      </c>
      <c r="J61" s="74">
        <v>429</v>
      </c>
      <c r="K61" s="74">
        <v>602</v>
      </c>
      <c r="L61" s="148">
        <f t="shared" si="2"/>
        <v>173</v>
      </c>
      <c r="M61" s="74">
        <v>2536</v>
      </c>
      <c r="N61" s="74">
        <v>3098</v>
      </c>
      <c r="O61" s="148">
        <f t="shared" si="3"/>
        <v>562</v>
      </c>
      <c r="P61" s="74">
        <v>0</v>
      </c>
      <c r="Q61" s="74">
        <v>0</v>
      </c>
      <c r="R61" s="148">
        <f t="shared" si="4"/>
        <v>0</v>
      </c>
      <c r="S61" s="74">
        <v>0</v>
      </c>
      <c r="T61" s="74">
        <v>0</v>
      </c>
      <c r="U61" s="148">
        <f t="shared" si="5"/>
        <v>0</v>
      </c>
      <c r="V61" s="25"/>
      <c r="W61" s="25"/>
      <c r="X61" s="25"/>
      <c r="Y61" s="25"/>
    </row>
    <row r="62" spans="1:25" ht="27" thickBot="1" x14ac:dyDescent="0.3">
      <c r="A62" s="339"/>
      <c r="B62" s="341"/>
      <c r="C62" s="168" t="s">
        <v>96</v>
      </c>
      <c r="D62" s="77">
        <v>83644</v>
      </c>
      <c r="E62" s="77">
        <v>118701</v>
      </c>
      <c r="F62" s="148">
        <f t="shared" si="0"/>
        <v>35057</v>
      </c>
      <c r="G62" s="77">
        <v>18275</v>
      </c>
      <c r="H62" s="77">
        <v>26981</v>
      </c>
      <c r="I62" s="149">
        <f t="shared" si="1"/>
        <v>8706</v>
      </c>
      <c r="J62" s="77">
        <v>9475</v>
      </c>
      <c r="K62" s="77">
        <v>24878</v>
      </c>
      <c r="L62" s="148">
        <f t="shared" si="2"/>
        <v>15403</v>
      </c>
      <c r="M62" s="77">
        <v>68638</v>
      </c>
      <c r="N62" s="77">
        <v>103387</v>
      </c>
      <c r="O62" s="148">
        <f t="shared" si="3"/>
        <v>34749</v>
      </c>
      <c r="P62" s="77"/>
      <c r="Q62" s="77"/>
      <c r="R62" s="75"/>
      <c r="S62" s="77"/>
      <c r="T62" s="77"/>
      <c r="U62" s="75"/>
      <c r="V62" s="25"/>
      <c r="W62" s="25"/>
      <c r="X62" s="25"/>
      <c r="Y62" s="25"/>
    </row>
    <row r="63" spans="1:25" ht="15.75" thickBot="1" x14ac:dyDescent="0.3">
      <c r="A63" s="331" t="s">
        <v>73</v>
      </c>
      <c r="B63" s="332"/>
      <c r="C63" s="15" t="s">
        <v>95</v>
      </c>
      <c r="D63" s="32">
        <f>D7+D9+D11+D13+D15+D17+D19+D21+D23+D25+D27+D29+D31+D33+D35+D37+D39+D41+D43+D45+D47+D49+D51+D53+D55+D57+D59+D61</f>
        <v>48501</v>
      </c>
      <c r="E63" s="189">
        <f>E7+E9+E11+E13+E15+E17+E19+E21+E23+E25+E27+E29+E31+E33+E35+E37+E39+E41+E43+E45+E47+E49+E51+E53+E55+E57+E59+E61</f>
        <v>55478</v>
      </c>
      <c r="F63" s="33">
        <f>E63-D63</f>
        <v>6977</v>
      </c>
      <c r="G63" s="32">
        <f>G61+G59+G57+G55+G53+G51+G49+G47+G45+G43+G41+G39+G37+G35+G33+G31+G29+G27+G25+G23+G21+G19+G17+G15+G13+G11+G9+G7</f>
        <v>24257</v>
      </c>
      <c r="H63" s="189">
        <f>H61+H59+H57+H55+H53+H51+H49+H47+H45+H43+H41+H39+H37+H35+H33+H31+H29+H27+H25+H23+H21+H19+H17+H15+H13+H11+H9+H7</f>
        <v>26925</v>
      </c>
      <c r="I63" s="33">
        <f>H63-G63</f>
        <v>2668</v>
      </c>
      <c r="J63" s="189">
        <f>J61+J59+J57+J55+J53+J51+J49+J47+J45+J43+J41+J39+J37+J35+J33+J31+J29+J27+J25+J23+J21+J19+J17+J15+J13+J11+J9+J7</f>
        <v>7735</v>
      </c>
      <c r="K63" s="189">
        <f>K61+K59+K57+K55+K53+K51+K49+K47+K45+K43+K41+K39+K37+K35+K33+K31+K29+K27+K25+K23+K21+K19+K17+K15+K13+K11+K9+K7</f>
        <v>9752</v>
      </c>
      <c r="L63" s="33">
        <f>K63-J63</f>
        <v>2017</v>
      </c>
      <c r="M63" s="32">
        <f>M61+M59+M57+M55+M53+M51+M49+M47+M45+M43+M41+M39+M37+M35+M33+M31+M29+M27+M25+M23+M21+M19+M17+M15+M13+M11+M9+M7</f>
        <v>38685</v>
      </c>
      <c r="N63" s="189">
        <f>N61+N59+N57+N55+N53+N51+N49+N47+N45+N43+N41+N39+N37+N35+N33+N31+N29+N27+N25+N23+N21+N19+N17+N15+N13+N11+N9+N7</f>
        <v>44779</v>
      </c>
      <c r="O63" s="33">
        <f>N63-M63</f>
        <v>6094</v>
      </c>
      <c r="P63" s="32">
        <f>P61+P59+P57+P55+P53+P51+P49+P47+P45+P43+P41+P39+P37+P35+P33+P31+P29+P27+P25+P23+P21+P19+P17+P15+P13+P11+P9+P7</f>
        <v>1333</v>
      </c>
      <c r="Q63" s="189">
        <f>Q61+Q59+Q57+Q55+Q53+Q51+Q49+Q47+Q45+Q43+Q41+Q39+Q37+Q35+Q33+Q31+Q29+Q27+Q25+Q23+Q21+Q19+Q17+Q15+Q13+Q11+Q9+Q7</f>
        <v>1503</v>
      </c>
      <c r="R63" s="33">
        <f>Q63-P63</f>
        <v>170</v>
      </c>
      <c r="S63" s="32">
        <f>S61+S59+S57+S55+S53+S51+S49+S47+S45+S43+S41+S39+S37+S35+S33+S31+S29+S27+S25+S23+S21+S19+S17+S15+S13+S11+S9+S7</f>
        <v>3188</v>
      </c>
      <c r="T63" s="189">
        <f>T61+T59+T57+T55+T53+T51+T49+T47+T45+T43+T41+T39+T37+T35+T33+T31+T29+T27+T25+T23+T21+T19+T17+T15+T13+T11+T9+T7</f>
        <v>4595</v>
      </c>
      <c r="U63" s="33">
        <f>T63-S63</f>
        <v>1407</v>
      </c>
      <c r="V63" s="25"/>
      <c r="W63" s="25"/>
      <c r="X63" s="25"/>
      <c r="Y63" s="25"/>
    </row>
    <row r="64" spans="1:25" ht="30.75" thickBot="1" x14ac:dyDescent="0.3">
      <c r="A64" s="333"/>
      <c r="B64" s="334"/>
      <c r="C64" s="79" t="s">
        <v>96</v>
      </c>
      <c r="D64" s="127">
        <f>D62+D60+D58+D56+D54+D52+D50+D48+D46+D44+D42+D40+D38+D36+D34+D32+D30+D28+D26+D24+D22+D20+D18+D16+D14+D12+D10+D8</f>
        <v>3567337</v>
      </c>
      <c r="E64" s="189">
        <f>E62+E60+E58+E56+E54+E52+E50+E48+E46+E44+E42+E40+E38+E36+E34+E32+E30+E28+E26+E24+E22+E20+E18+E16+E14+E12+E10+E8</f>
        <v>3946990</v>
      </c>
      <c r="F64" s="33">
        <f>E64-D64</f>
        <v>379653</v>
      </c>
      <c r="G64" s="127">
        <f>G62+G60+G58+G56+G54+G52+G50+G48+G46+G44+G42+G40+G38+G36+G34+G32+G30+G28+G26+G24+G22+G20+G18+G16+G14+G12+G10+G8</f>
        <v>916781</v>
      </c>
      <c r="H64" s="189">
        <f>H62+H60+H58+H56+H54+H52+H50+H48+H46+H44+H42+H40+H38+H36+H34+H32+H30+H28+H26+H24+H22+H20+H18+H16+H14+H12+H10+H8</f>
        <v>1307783</v>
      </c>
      <c r="I64" s="33">
        <f>H64-G64</f>
        <v>391002</v>
      </c>
      <c r="J64" s="127">
        <f>J62+J60+J58+J56+J54+J52+J50+J48+J46+J44+J42+J40+J38+J36+J34+J32+J30+J28+J26+J24+J22+J20+J18+J16+J14+J12+J10+J8</f>
        <v>376340</v>
      </c>
      <c r="K64" s="189">
        <f>K62+K60+K58+K56+K54+K52+K50+K48+K46+K44+K42+K40+K38+K36+K34+K32+K30+K28+K26+K24+K22+K20+K18+K16+K14+K12+K10+K8</f>
        <v>520659</v>
      </c>
      <c r="L64" s="33">
        <f>K64-J64</f>
        <v>144319</v>
      </c>
      <c r="M64" s="127">
        <f>M62+M60+M58+M56+M54+M52+M50+M48+M46+M44+M42+M40+M38+M36+M34+M32+M30+M28+M26+M24+M22+M20+M18+M16+M14+M12+M10+M8</f>
        <v>3111407</v>
      </c>
      <c r="N64" s="189">
        <f>N62+N60+N58+N56+N54+N52+N50+N48+N46+N44+N42+N40+N38+N36+N34+N32+N30+N28+N26+N24+N22+N20+N18+N16+N14+N12+N10+N8</f>
        <v>3475053</v>
      </c>
      <c r="O64" s="33">
        <f>N64-M64</f>
        <v>363646</v>
      </c>
      <c r="P64" s="127">
        <v>0</v>
      </c>
      <c r="Q64" s="32"/>
      <c r="R64" s="33">
        <f>Q64-P64</f>
        <v>0</v>
      </c>
      <c r="S64" s="127">
        <f>S62+S60+S58+S56+S54+S52+S50+S48+S46+S44+S42+S40+S38+S36+S34+S32+S30+S28+S26+S24+S22+S20+S18+S16+S14+S12+S10+S8</f>
        <v>0</v>
      </c>
      <c r="T64" s="32"/>
      <c r="U64" s="33">
        <f>T64-S64</f>
        <v>0</v>
      </c>
      <c r="V64" s="25"/>
      <c r="W64" s="25"/>
      <c r="X64" s="25"/>
      <c r="Y64" s="25"/>
    </row>
    <row r="67" spans="1:19" ht="15.75" thickBot="1" x14ac:dyDescent="0.3"/>
    <row r="68" spans="1:19" ht="15.75" customHeight="1" x14ac:dyDescent="0.25">
      <c r="A68" s="112" t="s">
        <v>18</v>
      </c>
      <c r="B68" s="34">
        <v>391</v>
      </c>
      <c r="C68" s="34">
        <v>937</v>
      </c>
      <c r="D68" s="71">
        <f>C68-B68</f>
        <v>546</v>
      </c>
      <c r="E68" s="34">
        <v>149</v>
      </c>
      <c r="F68" s="68">
        <v>371</v>
      </c>
      <c r="G68" s="72">
        <f>F68-E68</f>
        <v>222</v>
      </c>
      <c r="H68" s="34">
        <v>134</v>
      </c>
      <c r="I68" s="34">
        <v>281</v>
      </c>
      <c r="J68" s="71">
        <f>I68-H68</f>
        <v>147</v>
      </c>
      <c r="K68" s="34">
        <v>308</v>
      </c>
      <c r="L68" s="34">
        <v>862</v>
      </c>
      <c r="M68" s="71">
        <f>L68-K68</f>
        <v>554</v>
      </c>
      <c r="N68" s="34">
        <v>12</v>
      </c>
      <c r="O68" s="34">
        <v>20</v>
      </c>
      <c r="P68" s="71">
        <f>O68-N68</f>
        <v>8</v>
      </c>
      <c r="Q68" s="34">
        <v>21</v>
      </c>
      <c r="R68" s="68">
        <v>109</v>
      </c>
      <c r="S68" s="78">
        <f>R68-Q68</f>
        <v>88</v>
      </c>
    </row>
    <row r="69" spans="1:19" ht="27" customHeight="1" x14ac:dyDescent="0.25">
      <c r="A69" s="113" t="s">
        <v>97</v>
      </c>
      <c r="B69" s="4">
        <v>1114</v>
      </c>
      <c r="C69" s="4">
        <v>624</v>
      </c>
      <c r="D69" s="71">
        <f t="shared" ref="D69:D95" si="6">C69-B69</f>
        <v>-490</v>
      </c>
      <c r="E69" s="4">
        <v>299</v>
      </c>
      <c r="F69" s="4">
        <v>312</v>
      </c>
      <c r="G69" s="72">
        <f t="shared" ref="G69:G95" si="7">F69-E69</f>
        <v>13</v>
      </c>
      <c r="H69" s="4">
        <v>476</v>
      </c>
      <c r="I69" s="4">
        <v>221</v>
      </c>
      <c r="J69" s="71">
        <f t="shared" ref="J69:J95" si="8">I69-H69</f>
        <v>-255</v>
      </c>
      <c r="K69" s="4">
        <v>1108</v>
      </c>
      <c r="L69" s="4">
        <v>595</v>
      </c>
      <c r="M69" s="71">
        <f t="shared" ref="M69:M95" si="9">L69-K69</f>
        <v>-513</v>
      </c>
      <c r="N69" s="4">
        <v>100</v>
      </c>
      <c r="O69" s="4">
        <v>27</v>
      </c>
      <c r="P69" s="71">
        <f t="shared" ref="P69" si="10">O69-N69</f>
        <v>-73</v>
      </c>
      <c r="Q69" s="4">
        <v>1114</v>
      </c>
      <c r="R69" s="4">
        <v>624</v>
      </c>
      <c r="S69" s="71">
        <f t="shared" ref="S69" si="11">R69-Q69</f>
        <v>-490</v>
      </c>
    </row>
    <row r="70" spans="1:19" ht="38.25" x14ac:dyDescent="0.25">
      <c r="A70" s="113" t="s">
        <v>22</v>
      </c>
      <c r="B70" s="4">
        <v>75</v>
      </c>
      <c r="C70" s="4">
        <v>78</v>
      </c>
      <c r="D70" s="71">
        <f t="shared" si="6"/>
        <v>3</v>
      </c>
      <c r="E70" s="4">
        <v>32</v>
      </c>
      <c r="F70" s="4">
        <v>14</v>
      </c>
      <c r="G70" s="72">
        <f t="shared" si="7"/>
        <v>-18</v>
      </c>
      <c r="H70" s="4">
        <v>16</v>
      </c>
      <c r="I70" s="4">
        <v>36</v>
      </c>
      <c r="J70" s="71">
        <f t="shared" si="8"/>
        <v>20</v>
      </c>
      <c r="K70" s="4">
        <v>61</v>
      </c>
      <c r="L70" s="4">
        <v>65</v>
      </c>
      <c r="M70" s="71">
        <f t="shared" si="9"/>
        <v>4</v>
      </c>
      <c r="N70" s="4">
        <v>0</v>
      </c>
      <c r="O70" s="4">
        <v>0</v>
      </c>
      <c r="P70" s="71">
        <f t="shared" ref="P70" si="12">O70-N70</f>
        <v>0</v>
      </c>
      <c r="Q70" s="4">
        <v>0</v>
      </c>
      <c r="R70" s="4">
        <v>0</v>
      </c>
      <c r="S70" s="71">
        <f t="shared" ref="S70" si="13">R70-Q70</f>
        <v>0</v>
      </c>
    </row>
    <row r="71" spans="1:19" ht="25.5" x14ac:dyDescent="0.25">
      <c r="A71" s="113" t="s">
        <v>24</v>
      </c>
      <c r="B71" s="4">
        <v>486</v>
      </c>
      <c r="C71" s="4">
        <v>563</v>
      </c>
      <c r="D71" s="71">
        <f t="shared" si="6"/>
        <v>77</v>
      </c>
      <c r="E71" s="4">
        <v>257</v>
      </c>
      <c r="F71" s="4">
        <v>274</v>
      </c>
      <c r="G71" s="72">
        <f t="shared" si="7"/>
        <v>17</v>
      </c>
      <c r="H71" s="4">
        <v>37</v>
      </c>
      <c r="I71" s="4">
        <v>52</v>
      </c>
      <c r="J71" s="71">
        <f t="shared" si="8"/>
        <v>15</v>
      </c>
      <c r="K71" s="4">
        <v>406</v>
      </c>
      <c r="L71" s="4">
        <v>485</v>
      </c>
      <c r="M71" s="71">
        <f t="shared" si="9"/>
        <v>79</v>
      </c>
      <c r="N71" s="4">
        <v>10</v>
      </c>
      <c r="O71" s="4">
        <v>11</v>
      </c>
      <c r="P71" s="71">
        <f t="shared" ref="P71" si="14">O71-N71</f>
        <v>1</v>
      </c>
      <c r="Q71" s="4">
        <v>55</v>
      </c>
      <c r="R71" s="4">
        <v>42</v>
      </c>
      <c r="S71" s="71">
        <f t="shared" ref="S71" si="15">R71-Q71</f>
        <v>-13</v>
      </c>
    </row>
    <row r="72" spans="1:19" x14ac:dyDescent="0.25">
      <c r="A72" s="113" t="s">
        <v>26</v>
      </c>
      <c r="B72" s="4">
        <v>127</v>
      </c>
      <c r="C72" s="4">
        <v>129</v>
      </c>
      <c r="D72" s="71">
        <f t="shared" si="6"/>
        <v>2</v>
      </c>
      <c r="E72" s="4">
        <v>69</v>
      </c>
      <c r="F72" s="4">
        <v>71</v>
      </c>
      <c r="G72" s="72">
        <f t="shared" si="7"/>
        <v>2</v>
      </c>
      <c r="H72" s="4">
        <v>58</v>
      </c>
      <c r="I72" s="4">
        <v>58</v>
      </c>
      <c r="J72" s="71">
        <f t="shared" si="8"/>
        <v>0</v>
      </c>
      <c r="K72" s="4">
        <v>127</v>
      </c>
      <c r="L72" s="4">
        <v>129</v>
      </c>
      <c r="M72" s="71">
        <f t="shared" si="9"/>
        <v>2</v>
      </c>
      <c r="N72" s="4">
        <v>0</v>
      </c>
      <c r="O72" s="4">
        <v>0</v>
      </c>
      <c r="P72" s="71">
        <f t="shared" ref="P72" si="16">O72-N72</f>
        <v>0</v>
      </c>
      <c r="Q72" s="4">
        <v>0</v>
      </c>
      <c r="R72" s="4">
        <v>0</v>
      </c>
      <c r="S72" s="71">
        <f t="shared" ref="S72" si="17">R72-Q72</f>
        <v>0</v>
      </c>
    </row>
    <row r="73" spans="1:19" ht="25.5" x14ac:dyDescent="0.25">
      <c r="A73" s="113" t="s">
        <v>28</v>
      </c>
      <c r="B73" s="4">
        <v>171</v>
      </c>
      <c r="C73" s="4">
        <v>190</v>
      </c>
      <c r="D73" s="71">
        <f t="shared" si="6"/>
        <v>19</v>
      </c>
      <c r="E73" s="4">
        <v>122</v>
      </c>
      <c r="F73" s="4">
        <v>156</v>
      </c>
      <c r="G73" s="72">
        <f t="shared" si="7"/>
        <v>34</v>
      </c>
      <c r="H73" s="4">
        <v>26</v>
      </c>
      <c r="I73" s="4">
        <v>22</v>
      </c>
      <c r="J73" s="71">
        <f t="shared" si="8"/>
        <v>-4</v>
      </c>
      <c r="K73" s="4">
        <v>156</v>
      </c>
      <c r="L73" s="4">
        <v>178</v>
      </c>
      <c r="M73" s="71">
        <f t="shared" si="9"/>
        <v>22</v>
      </c>
      <c r="N73" s="4">
        <v>5</v>
      </c>
      <c r="O73" s="4">
        <v>15</v>
      </c>
      <c r="P73" s="71">
        <f t="shared" ref="P73" si="18">O73-N73</f>
        <v>10</v>
      </c>
      <c r="Q73" s="4">
        <v>5</v>
      </c>
      <c r="R73" s="4">
        <v>15</v>
      </c>
      <c r="S73" s="71">
        <f t="shared" ref="S73" si="19">R73-Q73</f>
        <v>10</v>
      </c>
    </row>
    <row r="74" spans="1:19" ht="15" customHeight="1" x14ac:dyDescent="0.25">
      <c r="A74" s="113" t="s">
        <v>30</v>
      </c>
      <c r="B74" s="4">
        <v>746</v>
      </c>
      <c r="C74" s="4">
        <v>916</v>
      </c>
      <c r="D74" s="71">
        <f t="shared" si="6"/>
        <v>170</v>
      </c>
      <c r="E74" s="4">
        <v>202</v>
      </c>
      <c r="F74" s="4">
        <v>257</v>
      </c>
      <c r="G74" s="72">
        <f t="shared" si="7"/>
        <v>55</v>
      </c>
      <c r="H74" s="4">
        <v>5</v>
      </c>
      <c r="I74" s="4">
        <v>20</v>
      </c>
      <c r="J74" s="71">
        <f t="shared" si="8"/>
        <v>15</v>
      </c>
      <c r="K74" s="4">
        <v>738</v>
      </c>
      <c r="L74" s="4">
        <v>910</v>
      </c>
      <c r="M74" s="71">
        <f t="shared" si="9"/>
        <v>172</v>
      </c>
      <c r="N74" s="4">
        <v>20</v>
      </c>
      <c r="O74" s="4">
        <v>31</v>
      </c>
      <c r="P74" s="71">
        <f t="shared" ref="P74" si="20">O74-N74</f>
        <v>11</v>
      </c>
      <c r="Q74" s="4">
        <v>43</v>
      </c>
      <c r="R74" s="4">
        <v>146</v>
      </c>
      <c r="S74" s="71">
        <f t="shared" ref="S74" si="21">R74-Q74</f>
        <v>103</v>
      </c>
    </row>
    <row r="75" spans="1:19" ht="38.25" x14ac:dyDescent="0.25">
      <c r="A75" s="113" t="s">
        <v>32</v>
      </c>
      <c r="B75" s="4">
        <v>1006</v>
      </c>
      <c r="C75" s="4">
        <v>1141</v>
      </c>
      <c r="D75" s="71">
        <f t="shared" si="6"/>
        <v>135</v>
      </c>
      <c r="E75" s="4">
        <v>557</v>
      </c>
      <c r="F75" s="4">
        <v>486</v>
      </c>
      <c r="G75" s="72">
        <f t="shared" si="7"/>
        <v>-71</v>
      </c>
      <c r="H75" s="4">
        <v>69</v>
      </c>
      <c r="I75" s="4">
        <v>86</v>
      </c>
      <c r="J75" s="71">
        <f t="shared" si="8"/>
        <v>17</v>
      </c>
      <c r="K75" s="4">
        <v>856</v>
      </c>
      <c r="L75" s="4">
        <v>976</v>
      </c>
      <c r="M75" s="71">
        <f t="shared" si="9"/>
        <v>120</v>
      </c>
      <c r="N75" s="4">
        <v>0</v>
      </c>
      <c r="O75" s="4">
        <v>0</v>
      </c>
      <c r="P75" s="71">
        <f t="shared" ref="P75" si="22">O75-N75</f>
        <v>0</v>
      </c>
      <c r="Q75" s="4">
        <v>0</v>
      </c>
      <c r="R75" s="4">
        <v>0</v>
      </c>
      <c r="S75" s="71">
        <f t="shared" ref="S75" si="23">R75-Q75</f>
        <v>0</v>
      </c>
    </row>
    <row r="76" spans="1:19" x14ac:dyDescent="0.25">
      <c r="A76" s="113" t="s">
        <v>34</v>
      </c>
      <c r="B76" s="4">
        <v>3233</v>
      </c>
      <c r="C76" s="4">
        <v>3698</v>
      </c>
      <c r="D76" s="71">
        <f t="shared" si="6"/>
        <v>465</v>
      </c>
      <c r="E76" s="4">
        <v>1668</v>
      </c>
      <c r="F76" s="4">
        <v>1568</v>
      </c>
      <c r="G76" s="72">
        <f t="shared" si="7"/>
        <v>-100</v>
      </c>
      <c r="H76" s="4">
        <v>457</v>
      </c>
      <c r="I76" s="4">
        <v>445</v>
      </c>
      <c r="J76" s="71">
        <f t="shared" si="8"/>
        <v>-12</v>
      </c>
      <c r="K76" s="4">
        <v>2441</v>
      </c>
      <c r="L76" s="4">
        <v>2746</v>
      </c>
      <c r="M76" s="71">
        <f t="shared" si="9"/>
        <v>305</v>
      </c>
      <c r="N76" s="4">
        <v>7</v>
      </c>
      <c r="O76" s="4">
        <v>11</v>
      </c>
      <c r="P76" s="71">
        <f t="shared" ref="P76" si="24">O76-N76</f>
        <v>4</v>
      </c>
      <c r="Q76" s="4">
        <v>134</v>
      </c>
      <c r="R76" s="4">
        <v>674</v>
      </c>
      <c r="S76" s="71">
        <f t="shared" ref="S76:S77" si="25">R76-Q76</f>
        <v>540</v>
      </c>
    </row>
    <row r="77" spans="1:19" ht="25.5" x14ac:dyDescent="0.25">
      <c r="A77" s="113" t="s">
        <v>36</v>
      </c>
      <c r="B77" s="4">
        <v>4389</v>
      </c>
      <c r="C77" s="4">
        <v>4706</v>
      </c>
      <c r="D77" s="71">
        <f t="shared" si="6"/>
        <v>317</v>
      </c>
      <c r="E77" s="4">
        <v>2191</v>
      </c>
      <c r="F77" s="4">
        <v>2139</v>
      </c>
      <c r="G77" s="72">
        <f t="shared" si="7"/>
        <v>-52</v>
      </c>
      <c r="H77" s="4">
        <v>1037</v>
      </c>
      <c r="I77" s="4">
        <v>1202</v>
      </c>
      <c r="J77" s="71">
        <f t="shared" si="8"/>
        <v>165</v>
      </c>
      <c r="K77" s="4">
        <v>3210</v>
      </c>
      <c r="L77" s="4">
        <v>3572</v>
      </c>
      <c r="M77" s="71">
        <f t="shared" si="9"/>
        <v>362</v>
      </c>
      <c r="N77" s="4">
        <v>705</v>
      </c>
      <c r="O77" s="4">
        <v>600</v>
      </c>
      <c r="P77" s="71">
        <f t="shared" ref="P77" si="26">O77-N77</f>
        <v>-105</v>
      </c>
      <c r="Q77" s="4">
        <v>1386</v>
      </c>
      <c r="R77" s="4">
        <v>1492</v>
      </c>
      <c r="S77" s="71">
        <f t="shared" si="25"/>
        <v>106</v>
      </c>
    </row>
    <row r="78" spans="1:19" ht="25.5" x14ac:dyDescent="0.25">
      <c r="A78" s="113" t="s">
        <v>38</v>
      </c>
      <c r="B78" s="4">
        <v>939</v>
      </c>
      <c r="C78" s="4">
        <v>1175</v>
      </c>
      <c r="D78" s="71">
        <f t="shared" si="6"/>
        <v>236</v>
      </c>
      <c r="E78" s="4">
        <v>580</v>
      </c>
      <c r="F78" s="4">
        <v>652</v>
      </c>
      <c r="G78" s="72">
        <f t="shared" si="7"/>
        <v>72</v>
      </c>
      <c r="H78" s="4">
        <v>165</v>
      </c>
      <c r="I78" s="4">
        <v>193</v>
      </c>
      <c r="J78" s="71">
        <f t="shared" si="8"/>
        <v>28</v>
      </c>
      <c r="K78" s="4">
        <v>748</v>
      </c>
      <c r="L78" s="4">
        <v>927</v>
      </c>
      <c r="M78" s="71">
        <f t="shared" si="9"/>
        <v>179</v>
      </c>
      <c r="N78" s="4">
        <v>1</v>
      </c>
      <c r="O78" s="4">
        <v>0</v>
      </c>
      <c r="P78" s="71">
        <f t="shared" ref="P78" si="27">O78-N78</f>
        <v>-1</v>
      </c>
      <c r="Q78" s="4">
        <v>28</v>
      </c>
      <c r="R78" s="4">
        <v>0</v>
      </c>
      <c r="S78" s="71">
        <f t="shared" ref="S78" si="28">R78-Q78</f>
        <v>-28</v>
      </c>
    </row>
    <row r="79" spans="1:19" ht="21.75" customHeight="1" x14ac:dyDescent="0.25">
      <c r="A79" s="113" t="s">
        <v>40</v>
      </c>
      <c r="B79" s="4">
        <v>2349</v>
      </c>
      <c r="C79" s="4">
        <v>2358</v>
      </c>
      <c r="D79" s="71">
        <f t="shared" si="6"/>
        <v>9</v>
      </c>
      <c r="E79" s="4">
        <v>1103</v>
      </c>
      <c r="F79" s="4">
        <v>1119</v>
      </c>
      <c r="G79" s="72">
        <f t="shared" si="7"/>
        <v>16</v>
      </c>
      <c r="H79" s="4">
        <v>660</v>
      </c>
      <c r="I79" s="4">
        <v>669</v>
      </c>
      <c r="J79" s="71">
        <f t="shared" si="8"/>
        <v>9</v>
      </c>
      <c r="K79" s="4">
        <v>2057</v>
      </c>
      <c r="L79" s="4">
        <v>2057</v>
      </c>
      <c r="M79" s="71">
        <f t="shared" si="9"/>
        <v>0</v>
      </c>
      <c r="N79" s="4">
        <v>68</v>
      </c>
      <c r="O79" s="4">
        <v>88</v>
      </c>
      <c r="P79" s="71">
        <f t="shared" ref="P79" si="29">O79-N79</f>
        <v>20</v>
      </c>
      <c r="Q79" s="4">
        <v>10</v>
      </c>
      <c r="R79" s="4">
        <v>20</v>
      </c>
      <c r="S79" s="71">
        <f t="shared" ref="S79" si="30">R79-Q79</f>
        <v>10</v>
      </c>
    </row>
    <row r="80" spans="1:19" ht="25.5" x14ac:dyDescent="0.25">
      <c r="A80" s="113" t="s">
        <v>42</v>
      </c>
      <c r="B80" s="4">
        <v>3047</v>
      </c>
      <c r="C80" s="4">
        <v>3761</v>
      </c>
      <c r="D80" s="71">
        <f t="shared" si="6"/>
        <v>714</v>
      </c>
      <c r="E80" s="4">
        <v>1081</v>
      </c>
      <c r="F80" s="4">
        <v>1272</v>
      </c>
      <c r="G80" s="72">
        <f t="shared" si="7"/>
        <v>191</v>
      </c>
      <c r="H80" s="4">
        <v>385</v>
      </c>
      <c r="I80" s="4">
        <v>566</v>
      </c>
      <c r="J80" s="71">
        <f t="shared" si="8"/>
        <v>181</v>
      </c>
      <c r="K80" s="4">
        <v>1834</v>
      </c>
      <c r="L80" s="4">
        <v>2409</v>
      </c>
      <c r="M80" s="71">
        <f t="shared" si="9"/>
        <v>575</v>
      </c>
      <c r="N80" s="4">
        <v>61</v>
      </c>
      <c r="O80" s="4">
        <v>77</v>
      </c>
      <c r="P80" s="71">
        <f t="shared" ref="P80" si="31">O80-N80</f>
        <v>16</v>
      </c>
      <c r="Q80" s="4">
        <v>50</v>
      </c>
      <c r="R80" s="4">
        <v>64</v>
      </c>
      <c r="S80" s="71">
        <f t="shared" ref="S80" si="32">R80-Q80</f>
        <v>14</v>
      </c>
    </row>
    <row r="81" spans="1:19" ht="25.5" x14ac:dyDescent="0.25">
      <c r="A81" s="113" t="s">
        <v>44</v>
      </c>
      <c r="B81" s="4">
        <v>908</v>
      </c>
      <c r="C81" s="4">
        <v>2436</v>
      </c>
      <c r="D81" s="71">
        <f t="shared" si="6"/>
        <v>1528</v>
      </c>
      <c r="E81" s="4">
        <v>431</v>
      </c>
      <c r="F81" s="4">
        <v>1321</v>
      </c>
      <c r="G81" s="72">
        <f t="shared" si="7"/>
        <v>890</v>
      </c>
      <c r="H81" s="4">
        <v>188</v>
      </c>
      <c r="I81" s="4">
        <v>527</v>
      </c>
      <c r="J81" s="71">
        <f t="shared" si="8"/>
        <v>339</v>
      </c>
      <c r="K81" s="4">
        <v>849</v>
      </c>
      <c r="L81" s="4">
        <v>2250</v>
      </c>
      <c r="M81" s="71">
        <f t="shared" si="9"/>
        <v>1401</v>
      </c>
      <c r="N81" s="4">
        <v>3</v>
      </c>
      <c r="O81" s="4">
        <v>0</v>
      </c>
      <c r="P81" s="71">
        <f t="shared" ref="P81" si="33">O81-N81</f>
        <v>-3</v>
      </c>
      <c r="Q81" s="4">
        <v>0</v>
      </c>
      <c r="R81" s="4">
        <v>0</v>
      </c>
      <c r="S81" s="71">
        <f t="shared" ref="S81" si="34">R81-Q81</f>
        <v>0</v>
      </c>
    </row>
    <row r="82" spans="1:19" ht="25.5" x14ac:dyDescent="0.25">
      <c r="A82" s="113" t="s">
        <v>46</v>
      </c>
      <c r="B82" s="4">
        <v>2039</v>
      </c>
      <c r="C82" s="4">
        <v>2137</v>
      </c>
      <c r="D82" s="71">
        <f t="shared" si="6"/>
        <v>98</v>
      </c>
      <c r="E82" s="4">
        <v>1450</v>
      </c>
      <c r="F82" s="4">
        <v>1418</v>
      </c>
      <c r="G82" s="72">
        <f t="shared" si="7"/>
        <v>-32</v>
      </c>
      <c r="H82" s="4">
        <v>589</v>
      </c>
      <c r="I82" s="4">
        <v>719</v>
      </c>
      <c r="J82" s="71">
        <f t="shared" si="8"/>
        <v>130</v>
      </c>
      <c r="K82" s="4">
        <v>1249</v>
      </c>
      <c r="L82" s="4">
        <v>1260</v>
      </c>
      <c r="M82" s="71">
        <f t="shared" si="9"/>
        <v>11</v>
      </c>
      <c r="N82" s="4">
        <v>0</v>
      </c>
      <c r="O82" s="4">
        <v>0</v>
      </c>
      <c r="P82" s="71">
        <f t="shared" ref="P82" si="35">O82-N82</f>
        <v>0</v>
      </c>
      <c r="Q82" s="4">
        <v>0</v>
      </c>
      <c r="R82" s="4">
        <v>0</v>
      </c>
      <c r="S82" s="71">
        <f t="shared" ref="S82" si="36">R82-Q82</f>
        <v>0</v>
      </c>
    </row>
    <row r="83" spans="1:19" ht="25.5" x14ac:dyDescent="0.25">
      <c r="A83" s="113" t="s">
        <v>48</v>
      </c>
      <c r="B83" s="4">
        <v>1816</v>
      </c>
      <c r="C83" s="4">
        <v>1931</v>
      </c>
      <c r="D83" s="71">
        <f t="shared" si="6"/>
        <v>115</v>
      </c>
      <c r="E83" s="4">
        <v>943</v>
      </c>
      <c r="F83" s="4">
        <v>1003</v>
      </c>
      <c r="G83" s="72">
        <f t="shared" si="7"/>
        <v>60</v>
      </c>
      <c r="H83" s="4">
        <v>214</v>
      </c>
      <c r="I83" s="4">
        <v>323</v>
      </c>
      <c r="J83" s="71">
        <f t="shared" si="8"/>
        <v>109</v>
      </c>
      <c r="K83" s="4">
        <v>1444</v>
      </c>
      <c r="L83" s="4">
        <v>1541</v>
      </c>
      <c r="M83" s="71">
        <f t="shared" si="9"/>
        <v>97</v>
      </c>
      <c r="N83" s="4">
        <v>24</v>
      </c>
      <c r="O83" s="4">
        <v>26</v>
      </c>
      <c r="P83" s="71">
        <f t="shared" ref="P83" si="37">O83-N83</f>
        <v>2</v>
      </c>
      <c r="Q83" s="4">
        <v>0</v>
      </c>
      <c r="R83" s="4">
        <v>26</v>
      </c>
      <c r="S83" s="71">
        <f t="shared" ref="S83" si="38">R83-Q83</f>
        <v>26</v>
      </c>
    </row>
    <row r="84" spans="1:19" x14ac:dyDescent="0.25">
      <c r="A84" s="113" t="s">
        <v>50</v>
      </c>
      <c r="B84" s="4">
        <v>1426</v>
      </c>
      <c r="C84" s="4">
        <v>1473</v>
      </c>
      <c r="D84" s="71">
        <f t="shared" si="6"/>
        <v>47</v>
      </c>
      <c r="E84" s="4">
        <v>603</v>
      </c>
      <c r="F84" s="4">
        <v>652</v>
      </c>
      <c r="G84" s="72">
        <f t="shared" si="7"/>
        <v>49</v>
      </c>
      <c r="H84" s="4">
        <v>297</v>
      </c>
      <c r="I84" s="4">
        <v>228</v>
      </c>
      <c r="J84" s="71">
        <f t="shared" si="8"/>
        <v>-69</v>
      </c>
      <c r="K84" s="4">
        <v>1089</v>
      </c>
      <c r="L84" s="4">
        <v>1045</v>
      </c>
      <c r="M84" s="71">
        <f t="shared" si="9"/>
        <v>-44</v>
      </c>
      <c r="N84" s="4">
        <v>0</v>
      </c>
      <c r="O84" s="4">
        <v>0</v>
      </c>
      <c r="P84" s="71">
        <f t="shared" ref="P84" si="39">O84-N84</f>
        <v>0</v>
      </c>
      <c r="Q84" s="4">
        <v>0</v>
      </c>
      <c r="R84" s="4">
        <v>0</v>
      </c>
      <c r="S84" s="71">
        <f t="shared" ref="S84" si="40">R84-Q84</f>
        <v>0</v>
      </c>
    </row>
    <row r="85" spans="1:19" ht="25.5" x14ac:dyDescent="0.25">
      <c r="A85" s="113" t="s">
        <v>52</v>
      </c>
      <c r="B85" s="4">
        <v>1767</v>
      </c>
      <c r="C85" s="4">
        <v>2284</v>
      </c>
      <c r="D85" s="71">
        <f t="shared" si="6"/>
        <v>517</v>
      </c>
      <c r="E85" s="4">
        <v>894</v>
      </c>
      <c r="F85" s="4">
        <v>1170</v>
      </c>
      <c r="G85" s="72">
        <f t="shared" si="7"/>
        <v>276</v>
      </c>
      <c r="H85" s="4">
        <v>200</v>
      </c>
      <c r="I85" s="4">
        <v>356</v>
      </c>
      <c r="J85" s="71">
        <f t="shared" si="8"/>
        <v>156</v>
      </c>
      <c r="K85" s="4">
        <v>861</v>
      </c>
      <c r="L85" s="4">
        <v>1554</v>
      </c>
      <c r="M85" s="71">
        <f t="shared" si="9"/>
        <v>693</v>
      </c>
      <c r="N85" s="4">
        <v>53</v>
      </c>
      <c r="O85" s="4">
        <v>204</v>
      </c>
      <c r="P85" s="71">
        <f t="shared" ref="P85" si="41">O85-N85</f>
        <v>151</v>
      </c>
      <c r="Q85" s="4">
        <v>43</v>
      </c>
      <c r="R85" s="4">
        <v>22</v>
      </c>
      <c r="S85" s="71">
        <f t="shared" ref="S85" si="42">R85-Q85</f>
        <v>-21</v>
      </c>
    </row>
    <row r="86" spans="1:19" ht="25.5" x14ac:dyDescent="0.25">
      <c r="A86" s="113" t="s">
        <v>54</v>
      </c>
      <c r="B86" s="4">
        <v>1088</v>
      </c>
      <c r="C86" s="4">
        <v>1481</v>
      </c>
      <c r="D86" s="71">
        <f t="shared" si="6"/>
        <v>393</v>
      </c>
      <c r="E86" s="4">
        <v>531</v>
      </c>
      <c r="F86" s="4">
        <v>555</v>
      </c>
      <c r="G86" s="72">
        <f t="shared" si="7"/>
        <v>24</v>
      </c>
      <c r="H86" s="4">
        <v>72</v>
      </c>
      <c r="I86" s="4">
        <v>133</v>
      </c>
      <c r="J86" s="71">
        <f t="shared" si="8"/>
        <v>61</v>
      </c>
      <c r="K86" s="4">
        <v>1087</v>
      </c>
      <c r="L86" s="4">
        <v>1481</v>
      </c>
      <c r="M86" s="71">
        <f t="shared" si="9"/>
        <v>394</v>
      </c>
      <c r="N86" s="4">
        <v>2</v>
      </c>
      <c r="O86" s="4">
        <v>5</v>
      </c>
      <c r="P86" s="71">
        <f t="shared" ref="P86" si="43">O86-N86</f>
        <v>3</v>
      </c>
      <c r="Q86" s="4">
        <v>8</v>
      </c>
      <c r="R86" s="4">
        <v>2</v>
      </c>
      <c r="S86" s="71">
        <f t="shared" ref="S86" si="44">R86-Q86</f>
        <v>-6</v>
      </c>
    </row>
    <row r="87" spans="1:19" ht="25.5" x14ac:dyDescent="0.25">
      <c r="A87" s="113" t="s">
        <v>56</v>
      </c>
      <c r="B87" s="4">
        <v>2686</v>
      </c>
      <c r="C87" s="4">
        <v>2231</v>
      </c>
      <c r="D87" s="71">
        <f t="shared" si="6"/>
        <v>-455</v>
      </c>
      <c r="E87" s="4">
        <v>1086</v>
      </c>
      <c r="F87" s="4">
        <v>1099</v>
      </c>
      <c r="G87" s="72">
        <f t="shared" si="7"/>
        <v>13</v>
      </c>
      <c r="H87" s="4">
        <v>603</v>
      </c>
      <c r="I87" s="4">
        <v>704</v>
      </c>
      <c r="J87" s="71">
        <f t="shared" si="8"/>
        <v>101</v>
      </c>
      <c r="K87" s="4">
        <v>1998</v>
      </c>
      <c r="L87" s="4">
        <v>1711</v>
      </c>
      <c r="M87" s="71">
        <f t="shared" si="9"/>
        <v>-287</v>
      </c>
      <c r="N87" s="4">
        <v>11</v>
      </c>
      <c r="O87" s="4">
        <v>3</v>
      </c>
      <c r="P87" s="71">
        <f t="shared" ref="P87" si="45">O87-N87</f>
        <v>-8</v>
      </c>
      <c r="Q87" s="4">
        <v>0</v>
      </c>
      <c r="R87" s="4">
        <v>0</v>
      </c>
      <c r="S87" s="71">
        <f t="shared" ref="S87" si="46">R87-Q87</f>
        <v>0</v>
      </c>
    </row>
    <row r="88" spans="1:19" ht="25.5" x14ac:dyDescent="0.25">
      <c r="A88" s="113" t="s">
        <v>58</v>
      </c>
      <c r="B88" s="4">
        <v>1363</v>
      </c>
      <c r="C88" s="4">
        <v>1479</v>
      </c>
      <c r="D88" s="71">
        <f t="shared" si="6"/>
        <v>116</v>
      </c>
      <c r="E88" s="4">
        <v>667</v>
      </c>
      <c r="F88" s="4">
        <v>649</v>
      </c>
      <c r="G88" s="72">
        <f t="shared" si="7"/>
        <v>-18</v>
      </c>
      <c r="H88" s="4">
        <v>61</v>
      </c>
      <c r="I88" s="4">
        <v>98</v>
      </c>
      <c r="J88" s="71">
        <f t="shared" si="8"/>
        <v>37</v>
      </c>
      <c r="K88" s="4">
        <v>915</v>
      </c>
      <c r="L88" s="4">
        <v>989</v>
      </c>
      <c r="M88" s="71">
        <f t="shared" si="9"/>
        <v>74</v>
      </c>
      <c r="N88" s="4">
        <v>70</v>
      </c>
      <c r="O88" s="4">
        <v>136</v>
      </c>
      <c r="P88" s="71">
        <f t="shared" ref="P88" si="47">O88-N88</f>
        <v>66</v>
      </c>
      <c r="Q88" s="4">
        <v>232</v>
      </c>
      <c r="R88" s="4">
        <v>257</v>
      </c>
      <c r="S88" s="71">
        <f t="shared" ref="S88" si="48">R88-Q88</f>
        <v>25</v>
      </c>
    </row>
    <row r="89" spans="1:19" ht="25.5" x14ac:dyDescent="0.25">
      <c r="A89" s="113" t="s">
        <v>60</v>
      </c>
      <c r="B89" s="4">
        <v>3276</v>
      </c>
      <c r="C89" s="4">
        <v>3276</v>
      </c>
      <c r="D89" s="71">
        <f t="shared" si="6"/>
        <v>0</v>
      </c>
      <c r="E89" s="4">
        <v>2253</v>
      </c>
      <c r="F89" s="4">
        <v>2002</v>
      </c>
      <c r="G89" s="72">
        <f t="shared" si="7"/>
        <v>-251</v>
      </c>
      <c r="H89" s="4">
        <v>212</v>
      </c>
      <c r="I89" s="4">
        <v>327</v>
      </c>
      <c r="J89" s="71">
        <f t="shared" si="8"/>
        <v>115</v>
      </c>
      <c r="K89" s="4">
        <v>3262</v>
      </c>
      <c r="L89" s="4">
        <v>3276</v>
      </c>
      <c r="M89" s="71">
        <f t="shared" si="9"/>
        <v>14</v>
      </c>
      <c r="N89" s="4">
        <v>77</v>
      </c>
      <c r="O89" s="4">
        <v>122</v>
      </c>
      <c r="P89" s="71">
        <f t="shared" ref="P89" si="49">O89-N89</f>
        <v>45</v>
      </c>
      <c r="Q89" s="4">
        <v>6</v>
      </c>
      <c r="R89" s="4">
        <v>0</v>
      </c>
      <c r="S89" s="71">
        <f t="shared" ref="S89" si="50">R89-Q89</f>
        <v>-6</v>
      </c>
    </row>
    <row r="90" spans="1:19" ht="25.5" x14ac:dyDescent="0.25">
      <c r="A90" s="113" t="s">
        <v>62</v>
      </c>
      <c r="B90" s="4">
        <v>1357</v>
      </c>
      <c r="C90" s="4">
        <v>1632</v>
      </c>
      <c r="D90" s="71">
        <f t="shared" si="6"/>
        <v>275</v>
      </c>
      <c r="E90" s="4">
        <v>734</v>
      </c>
      <c r="F90" s="4">
        <v>926</v>
      </c>
      <c r="G90" s="72">
        <f t="shared" si="7"/>
        <v>192</v>
      </c>
      <c r="H90" s="4">
        <v>214</v>
      </c>
      <c r="I90" s="4">
        <v>387</v>
      </c>
      <c r="J90" s="71">
        <f t="shared" si="8"/>
        <v>173</v>
      </c>
      <c r="K90" s="4">
        <v>1238</v>
      </c>
      <c r="L90" s="4">
        <v>1459</v>
      </c>
      <c r="M90" s="71">
        <f t="shared" si="9"/>
        <v>221</v>
      </c>
      <c r="N90" s="4">
        <v>79</v>
      </c>
      <c r="O90" s="4">
        <v>65</v>
      </c>
      <c r="P90" s="71">
        <f t="shared" ref="P90" si="51">O90-N90</f>
        <v>-14</v>
      </c>
      <c r="Q90" s="4">
        <v>27</v>
      </c>
      <c r="R90" s="4">
        <v>37</v>
      </c>
      <c r="S90" s="71">
        <f t="shared" ref="S90" si="52">R90-Q90</f>
        <v>10</v>
      </c>
    </row>
    <row r="91" spans="1:19" ht="25.5" x14ac:dyDescent="0.25">
      <c r="A91" s="113" t="s">
        <v>64</v>
      </c>
      <c r="B91" s="4">
        <v>3171</v>
      </c>
      <c r="C91" s="4">
        <v>4041</v>
      </c>
      <c r="D91" s="71">
        <f t="shared" si="6"/>
        <v>870</v>
      </c>
      <c r="E91" s="4">
        <v>1579</v>
      </c>
      <c r="F91" s="4">
        <v>2050</v>
      </c>
      <c r="G91" s="72">
        <f t="shared" si="7"/>
        <v>471</v>
      </c>
      <c r="H91" s="4">
        <v>229</v>
      </c>
      <c r="I91" s="4">
        <v>527</v>
      </c>
      <c r="J91" s="71">
        <f t="shared" si="8"/>
        <v>298</v>
      </c>
      <c r="K91" s="4">
        <v>2190</v>
      </c>
      <c r="L91" s="4">
        <v>2588</v>
      </c>
      <c r="M91" s="71">
        <f t="shared" si="9"/>
        <v>398</v>
      </c>
      <c r="N91" s="4">
        <v>0</v>
      </c>
      <c r="O91" s="4">
        <v>0</v>
      </c>
      <c r="P91" s="71">
        <f t="shared" ref="P91" si="53">O91-N91</f>
        <v>0</v>
      </c>
      <c r="Q91" s="4">
        <v>9</v>
      </c>
      <c r="R91" s="4">
        <v>19</v>
      </c>
      <c r="S91" s="71">
        <f t="shared" ref="S91" si="54">R91-Q91</f>
        <v>10</v>
      </c>
    </row>
    <row r="92" spans="1:19" ht="25.5" x14ac:dyDescent="0.25">
      <c r="A92" s="113" t="s">
        <v>66</v>
      </c>
      <c r="B92" s="4">
        <v>2693</v>
      </c>
      <c r="C92" s="4">
        <v>2849</v>
      </c>
      <c r="D92" s="71">
        <f t="shared" si="6"/>
        <v>156</v>
      </c>
      <c r="E92" s="4">
        <v>1198</v>
      </c>
      <c r="F92" s="4">
        <v>1364</v>
      </c>
      <c r="G92" s="72">
        <f t="shared" si="7"/>
        <v>166</v>
      </c>
      <c r="H92" s="4">
        <v>446</v>
      </c>
      <c r="I92" s="4">
        <v>299</v>
      </c>
      <c r="J92" s="71">
        <f t="shared" si="8"/>
        <v>-147</v>
      </c>
      <c r="K92" s="4">
        <v>2115</v>
      </c>
      <c r="L92" s="4">
        <v>2395</v>
      </c>
      <c r="M92" s="71">
        <f t="shared" si="9"/>
        <v>280</v>
      </c>
      <c r="N92" s="4">
        <v>0</v>
      </c>
      <c r="O92" s="4">
        <v>10</v>
      </c>
      <c r="P92" s="71">
        <f t="shared" ref="P92" si="55">O92-N92</f>
        <v>10</v>
      </c>
      <c r="Q92" s="4">
        <v>0</v>
      </c>
      <c r="R92" s="4">
        <v>219</v>
      </c>
      <c r="S92" s="71">
        <f t="shared" ref="S92" si="56">R92-Q92</f>
        <v>219</v>
      </c>
    </row>
    <row r="93" spans="1:19" x14ac:dyDescent="0.25">
      <c r="A93" s="113" t="s">
        <v>68</v>
      </c>
      <c r="B93" s="4">
        <v>2237</v>
      </c>
      <c r="C93" s="4">
        <v>2508</v>
      </c>
      <c r="D93" s="71">
        <f t="shared" si="6"/>
        <v>271</v>
      </c>
      <c r="E93" s="4">
        <v>1466</v>
      </c>
      <c r="F93" s="4">
        <v>1574</v>
      </c>
      <c r="G93" s="72">
        <f t="shared" si="7"/>
        <v>108</v>
      </c>
      <c r="H93" s="4">
        <v>257</v>
      </c>
      <c r="I93" s="4">
        <v>308</v>
      </c>
      <c r="J93" s="71">
        <f t="shared" si="8"/>
        <v>51</v>
      </c>
      <c r="K93" s="4">
        <v>2237</v>
      </c>
      <c r="L93" s="4">
        <v>2508</v>
      </c>
      <c r="M93" s="71">
        <f t="shared" si="9"/>
        <v>271</v>
      </c>
      <c r="N93" s="4">
        <v>10</v>
      </c>
      <c r="O93" s="4">
        <v>12</v>
      </c>
      <c r="P93" s="71">
        <f t="shared" ref="P93" si="57">O93-N93</f>
        <v>2</v>
      </c>
      <c r="Q93" s="4">
        <v>0</v>
      </c>
      <c r="R93" s="4">
        <v>12</v>
      </c>
      <c r="S93" s="71">
        <f t="shared" ref="S93" si="58">R93-Q93</f>
        <v>12</v>
      </c>
    </row>
    <row r="94" spans="1:19" ht="15.75" thickBot="1" x14ac:dyDescent="0.3">
      <c r="A94" s="113" t="s">
        <v>70</v>
      </c>
      <c r="B94" s="4">
        <v>1862</v>
      </c>
      <c r="C94" s="4">
        <v>2100</v>
      </c>
      <c r="D94" s="71">
        <f t="shared" si="6"/>
        <v>238</v>
      </c>
      <c r="E94" s="4">
        <v>1085</v>
      </c>
      <c r="F94" s="4">
        <v>1043</v>
      </c>
      <c r="G94" s="72">
        <f t="shared" si="7"/>
        <v>-42</v>
      </c>
      <c r="H94" s="4">
        <v>199</v>
      </c>
      <c r="I94" s="4">
        <v>363</v>
      </c>
      <c r="J94" s="71">
        <f t="shared" si="8"/>
        <v>164</v>
      </c>
      <c r="K94" s="4">
        <v>1565</v>
      </c>
      <c r="L94" s="4">
        <v>1716</v>
      </c>
      <c r="M94" s="71">
        <f t="shared" si="9"/>
        <v>151</v>
      </c>
      <c r="N94" s="4">
        <v>15</v>
      </c>
      <c r="O94" s="4">
        <v>40</v>
      </c>
      <c r="P94" s="71">
        <f t="shared" ref="P94" si="59">O94-N94</f>
        <v>25</v>
      </c>
      <c r="Q94" s="4">
        <v>17</v>
      </c>
      <c r="R94" s="4">
        <v>815</v>
      </c>
      <c r="S94" s="71">
        <f t="shared" ref="S94" si="60">R94-Q94</f>
        <v>798</v>
      </c>
    </row>
    <row r="95" spans="1:19" ht="26.25" thickBot="1" x14ac:dyDescent="0.3">
      <c r="A95" s="112" t="s">
        <v>72</v>
      </c>
      <c r="B95" s="4">
        <v>2739</v>
      </c>
      <c r="C95" s="4">
        <v>3344</v>
      </c>
      <c r="D95" s="71">
        <f t="shared" si="6"/>
        <v>605</v>
      </c>
      <c r="E95" s="4">
        <v>1027</v>
      </c>
      <c r="F95" s="4">
        <v>1408</v>
      </c>
      <c r="G95" s="72">
        <f t="shared" si="7"/>
        <v>381</v>
      </c>
      <c r="H95" s="4">
        <v>429</v>
      </c>
      <c r="I95" s="4">
        <v>602</v>
      </c>
      <c r="J95" s="71">
        <f t="shared" si="8"/>
        <v>173</v>
      </c>
      <c r="K95" s="4">
        <v>2536</v>
      </c>
      <c r="L95" s="4">
        <v>3098</v>
      </c>
      <c r="M95" s="71">
        <f t="shared" si="9"/>
        <v>562</v>
      </c>
      <c r="N95" s="4">
        <v>0</v>
      </c>
      <c r="O95" s="4">
        <v>0</v>
      </c>
      <c r="P95" s="71">
        <f t="shared" ref="P95" si="61">O95-N95</f>
        <v>0</v>
      </c>
      <c r="Q95" s="4">
        <v>0</v>
      </c>
      <c r="R95" s="4">
        <v>0</v>
      </c>
      <c r="S95" s="71">
        <f t="shared" ref="S95" si="62">R95-Q95</f>
        <v>0</v>
      </c>
    </row>
    <row r="96" spans="1:19" ht="15.75" customHeight="1" thickBot="1" x14ac:dyDescent="0.3">
      <c r="A96" s="15" t="s">
        <v>95</v>
      </c>
      <c r="B96" s="32">
        <v>21818</v>
      </c>
      <c r="C96" s="32">
        <f>SUM(C68:C95)</f>
        <v>55478</v>
      </c>
      <c r="D96" s="33">
        <f>SUM(D68:D95)</f>
        <v>6977</v>
      </c>
      <c r="E96" s="32">
        <v>8249</v>
      </c>
      <c r="F96" s="32">
        <f>F95+F94+F93+F92+F91+F90+F89+F88+F87+F86+F85+F84+F83+F82+F81+F80+F79+F78+F77+F76+F75+F74+F73+F72+F71+F70+F69+F68</f>
        <v>26925</v>
      </c>
      <c r="G96" s="33">
        <f>F96-E96</f>
        <v>18676</v>
      </c>
      <c r="H96" s="32">
        <v>4424</v>
      </c>
      <c r="I96" s="32">
        <f>I95+I94+I93+I92+I91+I90+I89+I88+I87+I86+I85+I84+I83+I82+I81+I80+I79+I78+I77+I76+I75+I74+I73+I72+I71+I70+I69+I68</f>
        <v>9752</v>
      </c>
      <c r="J96" s="33">
        <f>I96-H96</f>
        <v>5328</v>
      </c>
      <c r="K96" s="32">
        <v>17167</v>
      </c>
      <c r="L96" s="32">
        <f>L95+L94+L93+L92+L91+L90+L89+L88+L87+L86+L85+L84+L83+L82+L81+L80+L79+L78+L77+L76+L75+L74+L73+L72+L71+L70+L69+L68</f>
        <v>44782</v>
      </c>
      <c r="M96" s="33">
        <f>L96-K96</f>
        <v>27615</v>
      </c>
      <c r="N96" s="32">
        <f t="shared" ref="N96:S96" si="63">SUM(N68:N95)</f>
        <v>1333</v>
      </c>
      <c r="O96" s="32">
        <f t="shared" si="63"/>
        <v>1503</v>
      </c>
      <c r="P96" s="33">
        <f t="shared" si="63"/>
        <v>170</v>
      </c>
      <c r="Q96" s="32">
        <f t="shared" si="63"/>
        <v>3188</v>
      </c>
      <c r="R96" s="32">
        <f t="shared" si="63"/>
        <v>4595</v>
      </c>
      <c r="S96" s="33">
        <f t="shared" si="63"/>
        <v>1407</v>
      </c>
    </row>
    <row r="97" spans="1:13" ht="15.75" thickBot="1" x14ac:dyDescent="0.3"/>
    <row r="98" spans="1:13" x14ac:dyDescent="0.25">
      <c r="A98" s="112" t="s">
        <v>18</v>
      </c>
      <c r="B98" s="4">
        <v>60665</v>
      </c>
      <c r="C98" s="4">
        <v>180706</v>
      </c>
      <c r="D98" s="71">
        <f>C98-B98</f>
        <v>120041</v>
      </c>
      <c r="E98" s="4">
        <v>25935</v>
      </c>
      <c r="F98" s="4">
        <v>57532</v>
      </c>
      <c r="G98" s="72">
        <f>F98-E98</f>
        <v>31597</v>
      </c>
      <c r="H98" s="4">
        <v>10136</v>
      </c>
      <c r="I98" s="4">
        <v>18417</v>
      </c>
      <c r="J98" s="71">
        <f>I98-H98</f>
        <v>8281</v>
      </c>
      <c r="K98" s="4">
        <v>56414</v>
      </c>
      <c r="L98" s="4">
        <v>171249</v>
      </c>
      <c r="M98" s="71">
        <f>L98-K98</f>
        <v>114835</v>
      </c>
    </row>
    <row r="99" spans="1:13" ht="25.5" x14ac:dyDescent="0.25">
      <c r="A99" s="113" t="s">
        <v>97</v>
      </c>
      <c r="B99" s="4">
        <v>890242</v>
      </c>
      <c r="C99" s="4">
        <v>612663</v>
      </c>
      <c r="D99" s="71">
        <f>C99-B99</f>
        <v>-277579</v>
      </c>
      <c r="E99" s="4">
        <v>29700</v>
      </c>
      <c r="F99" s="4">
        <v>346105</v>
      </c>
      <c r="G99" s="72">
        <f>F99-E99</f>
        <v>316405</v>
      </c>
      <c r="H99" s="4">
        <v>23400</v>
      </c>
      <c r="I99" s="4">
        <v>24310</v>
      </c>
      <c r="J99" s="71">
        <f>I99-H99</f>
        <v>910</v>
      </c>
      <c r="K99" s="4">
        <v>888442</v>
      </c>
      <c r="L99" s="4">
        <v>611793</v>
      </c>
      <c r="M99" s="71">
        <f>L99-K99</f>
        <v>-276649</v>
      </c>
    </row>
    <row r="100" spans="1:13" ht="15.75" customHeight="1" x14ac:dyDescent="0.25">
      <c r="A100" s="113" t="s">
        <v>22</v>
      </c>
      <c r="B100" s="4">
        <v>7741</v>
      </c>
      <c r="C100" s="4">
        <v>40819</v>
      </c>
      <c r="D100" s="71">
        <f t="shared" ref="D100:D125" si="64">C100-B100</f>
        <v>33078</v>
      </c>
      <c r="E100" s="4">
        <v>5020</v>
      </c>
      <c r="F100" s="4">
        <v>4263</v>
      </c>
      <c r="G100" s="72">
        <f t="shared" ref="G100:G125" si="65">F100-E100</f>
        <v>-757</v>
      </c>
      <c r="H100" s="4">
        <v>2287</v>
      </c>
      <c r="I100" s="4">
        <v>25502</v>
      </c>
      <c r="J100" s="71">
        <f t="shared" ref="J100:J125" si="66">I100-H100</f>
        <v>23215</v>
      </c>
      <c r="K100" s="4">
        <v>6327</v>
      </c>
      <c r="L100" s="4">
        <v>38812</v>
      </c>
      <c r="M100" s="71">
        <f t="shared" ref="M100:M125" si="67">L100-K100</f>
        <v>32485</v>
      </c>
    </row>
    <row r="101" spans="1:13" ht="25.5" x14ac:dyDescent="0.25">
      <c r="A101" s="113" t="s">
        <v>24</v>
      </c>
      <c r="B101" s="4">
        <v>145231</v>
      </c>
      <c r="C101" s="4">
        <v>132860</v>
      </c>
      <c r="D101" s="71">
        <f t="shared" si="64"/>
        <v>-12371</v>
      </c>
      <c r="E101" s="4">
        <v>30773</v>
      </c>
      <c r="F101" s="4">
        <v>34122</v>
      </c>
      <c r="G101" s="72">
        <f t="shared" si="65"/>
        <v>3349</v>
      </c>
      <c r="H101" s="4">
        <v>25692</v>
      </c>
      <c r="I101" s="4">
        <v>30263</v>
      </c>
      <c r="J101" s="71">
        <f t="shared" si="66"/>
        <v>4571</v>
      </c>
      <c r="K101" s="4">
        <v>113578</v>
      </c>
      <c r="L101" s="4">
        <v>114582</v>
      </c>
      <c r="M101" s="71">
        <f t="shared" si="67"/>
        <v>1004</v>
      </c>
    </row>
    <row r="102" spans="1:13" ht="15" customHeight="1" x14ac:dyDescent="0.25">
      <c r="A102" s="113" t="s">
        <v>26</v>
      </c>
      <c r="B102" s="4">
        <v>48880</v>
      </c>
      <c r="C102" s="4">
        <v>53350</v>
      </c>
      <c r="D102" s="71">
        <f t="shared" si="64"/>
        <v>4470</v>
      </c>
      <c r="E102" s="4">
        <v>26320</v>
      </c>
      <c r="F102" s="4">
        <v>28670</v>
      </c>
      <c r="G102" s="72">
        <f t="shared" si="65"/>
        <v>2350</v>
      </c>
      <c r="H102" s="4">
        <v>22560</v>
      </c>
      <c r="I102" s="4">
        <v>24680</v>
      </c>
      <c r="J102" s="71">
        <f t="shared" si="66"/>
        <v>2120</v>
      </c>
      <c r="K102" s="4">
        <v>48880</v>
      </c>
      <c r="L102" s="4">
        <v>53350</v>
      </c>
      <c r="M102" s="71">
        <f t="shared" si="67"/>
        <v>4470</v>
      </c>
    </row>
    <row r="103" spans="1:13" ht="25.5" x14ac:dyDescent="0.25">
      <c r="A103" s="113" t="s">
        <v>28</v>
      </c>
      <c r="B103" s="4">
        <v>28585</v>
      </c>
      <c r="C103" s="4">
        <v>66601</v>
      </c>
      <c r="D103" s="71">
        <f t="shared" si="64"/>
        <v>38016</v>
      </c>
      <c r="E103" s="4">
        <v>19699</v>
      </c>
      <c r="F103" s="4">
        <v>46620</v>
      </c>
      <c r="G103" s="72">
        <f t="shared" si="65"/>
        <v>26921</v>
      </c>
      <c r="H103" s="4">
        <v>2376</v>
      </c>
      <c r="I103" s="4">
        <v>1980</v>
      </c>
      <c r="J103" s="71">
        <f t="shared" si="66"/>
        <v>-396</v>
      </c>
      <c r="K103" s="4">
        <v>26299</v>
      </c>
      <c r="L103" s="4">
        <v>56390</v>
      </c>
      <c r="M103" s="71">
        <f t="shared" si="67"/>
        <v>30091</v>
      </c>
    </row>
    <row r="104" spans="1:13" ht="15" customHeight="1" x14ac:dyDescent="0.25">
      <c r="A104" s="113" t="s">
        <v>30</v>
      </c>
      <c r="B104" s="4">
        <v>305069</v>
      </c>
      <c r="C104" s="4">
        <v>301434</v>
      </c>
      <c r="D104" s="71">
        <f t="shared" si="64"/>
        <v>-3635</v>
      </c>
      <c r="E104" s="4">
        <v>23540</v>
      </c>
      <c r="F104" s="4">
        <v>11962</v>
      </c>
      <c r="G104" s="72">
        <f t="shared" si="65"/>
        <v>-11578</v>
      </c>
      <c r="H104" s="4">
        <v>688</v>
      </c>
      <c r="I104" s="4">
        <v>4339</v>
      </c>
      <c r="J104" s="71">
        <f t="shared" si="66"/>
        <v>3651</v>
      </c>
      <c r="K104" s="4">
        <v>304212</v>
      </c>
      <c r="L104" s="4">
        <v>301036</v>
      </c>
      <c r="M104" s="71">
        <f t="shared" si="67"/>
        <v>-3176</v>
      </c>
    </row>
    <row r="105" spans="1:13" ht="38.25" x14ac:dyDescent="0.25">
      <c r="A105" s="113" t="s">
        <v>32</v>
      </c>
      <c r="B105" s="4">
        <v>45041</v>
      </c>
      <c r="C105" s="4">
        <v>52094</v>
      </c>
      <c r="D105" s="71">
        <f t="shared" si="64"/>
        <v>7053</v>
      </c>
      <c r="E105" s="4">
        <v>16582</v>
      </c>
      <c r="F105" s="4">
        <v>11398</v>
      </c>
      <c r="G105" s="72">
        <f t="shared" si="65"/>
        <v>-5184</v>
      </c>
      <c r="H105" s="4">
        <v>2461</v>
      </c>
      <c r="I105" s="4">
        <v>3658</v>
      </c>
      <c r="J105" s="71">
        <f t="shared" si="66"/>
        <v>1197</v>
      </c>
      <c r="K105" s="4">
        <v>40658</v>
      </c>
      <c r="L105" s="4">
        <v>45993</v>
      </c>
      <c r="M105" s="71">
        <f t="shared" si="67"/>
        <v>5335</v>
      </c>
    </row>
    <row r="106" spans="1:13" x14ac:dyDescent="0.25">
      <c r="A106" s="113" t="s">
        <v>34</v>
      </c>
      <c r="B106" s="4">
        <v>119940</v>
      </c>
      <c r="C106" s="4">
        <v>142516</v>
      </c>
      <c r="D106" s="71">
        <f t="shared" si="64"/>
        <v>22576</v>
      </c>
      <c r="E106" s="4">
        <v>45165</v>
      </c>
      <c r="F106" s="4">
        <v>33400</v>
      </c>
      <c r="G106" s="72">
        <f t="shared" si="65"/>
        <v>-11765</v>
      </c>
      <c r="H106" s="4">
        <v>23607</v>
      </c>
      <c r="I106" s="4">
        <v>11932</v>
      </c>
      <c r="J106" s="71">
        <f t="shared" si="66"/>
        <v>-11675</v>
      </c>
      <c r="K106" s="4">
        <v>82759</v>
      </c>
      <c r="L106" s="4">
        <v>94621</v>
      </c>
      <c r="M106" s="71">
        <f t="shared" si="67"/>
        <v>11862</v>
      </c>
    </row>
    <row r="107" spans="1:13" ht="25.5" x14ac:dyDescent="0.25">
      <c r="A107" s="113" t="s">
        <v>36</v>
      </c>
      <c r="B107" s="4">
        <v>213966</v>
      </c>
      <c r="C107" s="4">
        <v>239454</v>
      </c>
      <c r="D107" s="71">
        <f t="shared" si="64"/>
        <v>25488</v>
      </c>
      <c r="E107" s="4">
        <v>74713</v>
      </c>
      <c r="F107" s="4">
        <v>62704</v>
      </c>
      <c r="G107" s="72">
        <f t="shared" si="65"/>
        <v>-12009</v>
      </c>
      <c r="H107" s="4">
        <v>35337</v>
      </c>
      <c r="I107" s="4">
        <v>38754</v>
      </c>
      <c r="J107" s="71">
        <f t="shared" si="66"/>
        <v>3417</v>
      </c>
      <c r="K107" s="4">
        <v>147638</v>
      </c>
      <c r="L107" s="4">
        <v>186300</v>
      </c>
      <c r="M107" s="71">
        <f t="shared" si="67"/>
        <v>38662</v>
      </c>
    </row>
    <row r="108" spans="1:13" ht="15" customHeight="1" x14ac:dyDescent="0.25">
      <c r="A108" s="113" t="s">
        <v>38</v>
      </c>
      <c r="B108" s="4">
        <v>42269</v>
      </c>
      <c r="C108" s="4">
        <v>64595</v>
      </c>
      <c r="D108" s="71">
        <f t="shared" si="64"/>
        <v>22326</v>
      </c>
      <c r="E108" s="4">
        <v>20499</v>
      </c>
      <c r="F108" s="4">
        <v>24521</v>
      </c>
      <c r="G108" s="72">
        <f t="shared" si="65"/>
        <v>4022</v>
      </c>
      <c r="H108" s="4">
        <v>5609</v>
      </c>
      <c r="I108" s="4">
        <v>9366</v>
      </c>
      <c r="J108" s="71">
        <f t="shared" si="66"/>
        <v>3757</v>
      </c>
      <c r="K108" s="4">
        <v>36558</v>
      </c>
      <c r="L108" s="4">
        <v>55476</v>
      </c>
      <c r="M108" s="71">
        <f t="shared" si="67"/>
        <v>18918</v>
      </c>
    </row>
    <row r="109" spans="1:13" ht="25.5" x14ac:dyDescent="0.25">
      <c r="A109" s="113" t="s">
        <v>40</v>
      </c>
      <c r="B109" s="4">
        <v>96470</v>
      </c>
      <c r="C109" s="4">
        <v>111703</v>
      </c>
      <c r="D109" s="71">
        <f t="shared" si="64"/>
        <v>15233</v>
      </c>
      <c r="E109" s="4">
        <v>29095</v>
      </c>
      <c r="F109" s="4">
        <v>30074</v>
      </c>
      <c r="G109" s="72">
        <f t="shared" si="65"/>
        <v>979</v>
      </c>
      <c r="H109" s="4">
        <v>26400</v>
      </c>
      <c r="I109" s="4">
        <v>26498</v>
      </c>
      <c r="J109" s="71">
        <f t="shared" si="66"/>
        <v>98</v>
      </c>
      <c r="K109" s="4">
        <v>90054</v>
      </c>
      <c r="L109" s="4">
        <v>104533</v>
      </c>
      <c r="M109" s="71">
        <f t="shared" si="67"/>
        <v>14479</v>
      </c>
    </row>
    <row r="110" spans="1:13" ht="25.5" x14ac:dyDescent="0.25">
      <c r="A110" s="113" t="s">
        <v>42</v>
      </c>
      <c r="B110" s="4">
        <v>228107</v>
      </c>
      <c r="C110" s="4">
        <v>266153</v>
      </c>
      <c r="D110" s="71">
        <f t="shared" si="64"/>
        <v>38046</v>
      </c>
      <c r="E110" s="4">
        <v>36207</v>
      </c>
      <c r="F110" s="4">
        <v>39447</v>
      </c>
      <c r="G110" s="72">
        <f t="shared" si="65"/>
        <v>3240</v>
      </c>
      <c r="H110" s="4">
        <v>13625</v>
      </c>
      <c r="I110" s="4">
        <v>17511</v>
      </c>
      <c r="J110" s="71">
        <f t="shared" si="66"/>
        <v>3886</v>
      </c>
      <c r="K110" s="4">
        <v>187032</v>
      </c>
      <c r="L110" s="4">
        <v>216529</v>
      </c>
      <c r="M110" s="71">
        <f t="shared" si="67"/>
        <v>29497</v>
      </c>
    </row>
    <row r="111" spans="1:13" ht="25.5" x14ac:dyDescent="0.25">
      <c r="A111" s="113" t="s">
        <v>44</v>
      </c>
      <c r="B111" s="4">
        <v>28500</v>
      </c>
      <c r="C111" s="4">
        <v>85627</v>
      </c>
      <c r="D111" s="71">
        <f t="shared" si="64"/>
        <v>57127</v>
      </c>
      <c r="E111" s="4">
        <v>10228</v>
      </c>
      <c r="F111" s="4">
        <v>32616</v>
      </c>
      <c r="G111" s="72">
        <f t="shared" si="65"/>
        <v>22388</v>
      </c>
      <c r="H111" s="4">
        <v>4041</v>
      </c>
      <c r="I111" s="4">
        <v>14064</v>
      </c>
      <c r="J111" s="71">
        <f t="shared" si="66"/>
        <v>10023</v>
      </c>
      <c r="K111" s="4">
        <v>26107</v>
      </c>
      <c r="L111" s="4">
        <v>79911</v>
      </c>
      <c r="M111" s="71">
        <f t="shared" si="67"/>
        <v>53804</v>
      </c>
    </row>
    <row r="112" spans="1:13" ht="15" customHeight="1" x14ac:dyDescent="0.25">
      <c r="A112" s="113" t="s">
        <v>46</v>
      </c>
      <c r="B112" s="4">
        <v>111110</v>
      </c>
      <c r="C112" s="4">
        <v>102154</v>
      </c>
      <c r="D112" s="71">
        <f t="shared" si="64"/>
        <v>-8956</v>
      </c>
      <c r="E112" s="4">
        <v>84366</v>
      </c>
      <c r="F112" s="4">
        <v>62710</v>
      </c>
      <c r="G112" s="72">
        <f t="shared" si="65"/>
        <v>-21656</v>
      </c>
      <c r="H112" s="4">
        <v>26644</v>
      </c>
      <c r="I112" s="4">
        <v>39344</v>
      </c>
      <c r="J112" s="71">
        <f t="shared" si="66"/>
        <v>12700</v>
      </c>
      <c r="K112" s="4">
        <v>52523</v>
      </c>
      <c r="L112" s="4">
        <v>60900</v>
      </c>
      <c r="M112" s="71">
        <f t="shared" si="67"/>
        <v>8377</v>
      </c>
    </row>
    <row r="113" spans="1:13" ht="25.5" x14ac:dyDescent="0.25">
      <c r="A113" s="113" t="s">
        <v>48</v>
      </c>
      <c r="B113" s="4">
        <v>61365</v>
      </c>
      <c r="C113" s="4">
        <v>82452</v>
      </c>
      <c r="D113" s="71">
        <f t="shared" si="64"/>
        <v>21087</v>
      </c>
      <c r="E113" s="4">
        <v>29585</v>
      </c>
      <c r="F113" s="4">
        <v>41442</v>
      </c>
      <c r="G113" s="72">
        <f t="shared" si="65"/>
        <v>11857</v>
      </c>
      <c r="H113" s="4">
        <v>8222</v>
      </c>
      <c r="I113" s="4">
        <v>11315</v>
      </c>
      <c r="J113" s="71">
        <f t="shared" si="66"/>
        <v>3093</v>
      </c>
      <c r="K113" s="4">
        <v>46610</v>
      </c>
      <c r="L113" s="4">
        <v>63239</v>
      </c>
      <c r="M113" s="71">
        <f t="shared" si="67"/>
        <v>16629</v>
      </c>
    </row>
    <row r="114" spans="1:13" x14ac:dyDescent="0.25">
      <c r="A114" s="113" t="s">
        <v>50</v>
      </c>
      <c r="B114" s="4">
        <v>42600</v>
      </c>
      <c r="C114" s="4">
        <v>61607</v>
      </c>
      <c r="D114" s="71">
        <f t="shared" si="64"/>
        <v>19007</v>
      </c>
      <c r="E114" s="4">
        <v>12647</v>
      </c>
      <c r="F114" s="4">
        <v>13348</v>
      </c>
      <c r="G114" s="72">
        <f t="shared" si="65"/>
        <v>701</v>
      </c>
      <c r="H114" s="4">
        <v>8364</v>
      </c>
      <c r="I114" s="4">
        <v>7945</v>
      </c>
      <c r="J114" s="71">
        <f t="shared" si="66"/>
        <v>-419</v>
      </c>
      <c r="K114" s="4">
        <v>36645</v>
      </c>
      <c r="L114" s="4">
        <v>47198</v>
      </c>
      <c r="M114" s="71">
        <f t="shared" si="67"/>
        <v>10553</v>
      </c>
    </row>
    <row r="115" spans="1:13" ht="25.5" x14ac:dyDescent="0.25">
      <c r="A115" s="113" t="s">
        <v>52</v>
      </c>
      <c r="B115" s="4">
        <v>50097</v>
      </c>
      <c r="C115" s="4">
        <v>73774</v>
      </c>
      <c r="D115" s="71">
        <f t="shared" si="64"/>
        <v>23677</v>
      </c>
      <c r="E115" s="4">
        <v>21354</v>
      </c>
      <c r="F115" s="4">
        <v>32774</v>
      </c>
      <c r="G115" s="72">
        <f t="shared" si="65"/>
        <v>11420</v>
      </c>
      <c r="H115" s="4">
        <v>6870</v>
      </c>
      <c r="I115" s="4">
        <v>15607</v>
      </c>
      <c r="J115" s="71">
        <f t="shared" si="66"/>
        <v>8737</v>
      </c>
      <c r="K115" s="4">
        <v>32890</v>
      </c>
      <c r="L115" s="4">
        <v>57049</v>
      </c>
      <c r="M115" s="71">
        <f t="shared" si="67"/>
        <v>24159</v>
      </c>
    </row>
    <row r="116" spans="1:13" ht="15" customHeight="1" x14ac:dyDescent="0.25">
      <c r="A116" s="113" t="s">
        <v>54</v>
      </c>
      <c r="B116" s="4">
        <v>59724</v>
      </c>
      <c r="C116" s="4">
        <v>66139</v>
      </c>
      <c r="D116" s="71">
        <f t="shared" si="64"/>
        <v>6415</v>
      </c>
      <c r="E116" s="4">
        <v>16555</v>
      </c>
      <c r="F116" s="4">
        <v>11706</v>
      </c>
      <c r="G116" s="72">
        <f t="shared" si="65"/>
        <v>-4849</v>
      </c>
      <c r="H116" s="4">
        <v>3161</v>
      </c>
      <c r="I116" s="4">
        <v>5013</v>
      </c>
      <c r="J116" s="71">
        <f t="shared" si="66"/>
        <v>1852</v>
      </c>
      <c r="K116" s="4">
        <v>59689</v>
      </c>
      <c r="L116" s="4">
        <v>66139</v>
      </c>
      <c r="M116" s="71">
        <f t="shared" si="67"/>
        <v>6450</v>
      </c>
    </row>
    <row r="117" spans="1:13" ht="25.5" x14ac:dyDescent="0.25">
      <c r="A117" s="113" t="s">
        <v>56</v>
      </c>
      <c r="B117" s="4">
        <v>87323</v>
      </c>
      <c r="C117" s="4">
        <v>128445</v>
      </c>
      <c r="D117" s="71">
        <f t="shared" si="64"/>
        <v>41122</v>
      </c>
      <c r="E117" s="4">
        <v>22623</v>
      </c>
      <c r="F117" s="4">
        <v>57134</v>
      </c>
      <c r="G117" s="72">
        <f t="shared" si="65"/>
        <v>34511</v>
      </c>
      <c r="H117" s="4">
        <v>35237</v>
      </c>
      <c r="I117" s="4">
        <v>51570</v>
      </c>
      <c r="J117" s="71">
        <f t="shared" si="66"/>
        <v>16333</v>
      </c>
      <c r="K117" s="4">
        <v>50929</v>
      </c>
      <c r="L117" s="4">
        <v>89581</v>
      </c>
      <c r="M117" s="71">
        <f t="shared" si="67"/>
        <v>38652</v>
      </c>
    </row>
    <row r="118" spans="1:13" ht="15" customHeight="1" x14ac:dyDescent="0.25">
      <c r="A118" s="113" t="s">
        <v>58</v>
      </c>
      <c r="B118" s="4">
        <v>67950</v>
      </c>
      <c r="C118" s="4">
        <v>97816</v>
      </c>
      <c r="D118" s="71">
        <f t="shared" si="64"/>
        <v>29866</v>
      </c>
      <c r="E118" s="4">
        <v>14966</v>
      </c>
      <c r="F118" s="4">
        <v>16558</v>
      </c>
      <c r="G118" s="72">
        <f t="shared" si="65"/>
        <v>1592</v>
      </c>
      <c r="H118" s="4">
        <v>5129</v>
      </c>
      <c r="I118" s="4">
        <v>17272</v>
      </c>
      <c r="J118" s="71">
        <f t="shared" si="66"/>
        <v>12143</v>
      </c>
      <c r="K118" s="4">
        <v>59110</v>
      </c>
      <c r="L118" s="4">
        <v>88170</v>
      </c>
      <c r="M118" s="71">
        <f t="shared" si="67"/>
        <v>29060</v>
      </c>
    </row>
    <row r="119" spans="1:13" ht="25.5" x14ac:dyDescent="0.25">
      <c r="A119" s="113" t="s">
        <v>60</v>
      </c>
      <c r="B119" s="4">
        <v>213546</v>
      </c>
      <c r="C119" s="4">
        <v>240232</v>
      </c>
      <c r="D119" s="71">
        <f t="shared" si="64"/>
        <v>26686</v>
      </c>
      <c r="E119" s="4">
        <v>74209</v>
      </c>
      <c r="F119" s="4">
        <v>37310</v>
      </c>
      <c r="G119" s="72">
        <f t="shared" si="65"/>
        <v>-36899</v>
      </c>
      <c r="H119" s="4">
        <v>12365</v>
      </c>
      <c r="I119" s="4">
        <v>15552</v>
      </c>
      <c r="J119" s="71">
        <f t="shared" si="66"/>
        <v>3187</v>
      </c>
      <c r="K119" s="4">
        <v>212653</v>
      </c>
      <c r="L119" s="4">
        <v>240232</v>
      </c>
      <c r="M119" s="71">
        <f t="shared" si="67"/>
        <v>27579</v>
      </c>
    </row>
    <row r="120" spans="1:13" ht="15" customHeight="1" x14ac:dyDescent="0.25">
      <c r="A120" s="113" t="s">
        <v>62</v>
      </c>
      <c r="B120" s="4">
        <v>53347</v>
      </c>
      <c r="C120" s="4">
        <v>63250</v>
      </c>
      <c r="D120" s="71">
        <f t="shared" si="64"/>
        <v>9903</v>
      </c>
      <c r="E120" s="4">
        <v>23716</v>
      </c>
      <c r="F120" s="4">
        <v>29918</v>
      </c>
      <c r="G120" s="72">
        <f t="shared" si="65"/>
        <v>6202</v>
      </c>
      <c r="H120" s="4">
        <v>13053</v>
      </c>
      <c r="I120" s="4">
        <v>16009</v>
      </c>
      <c r="J120" s="71">
        <f t="shared" si="66"/>
        <v>2956</v>
      </c>
      <c r="K120" s="4">
        <v>42987</v>
      </c>
      <c r="L120" s="4">
        <v>55432</v>
      </c>
      <c r="M120" s="71">
        <f t="shared" si="67"/>
        <v>12445</v>
      </c>
    </row>
    <row r="121" spans="1:13" ht="25.5" x14ac:dyDescent="0.25">
      <c r="A121" s="113" t="s">
        <v>64</v>
      </c>
      <c r="B121" s="4">
        <v>105392</v>
      </c>
      <c r="C121" s="4">
        <v>115182</v>
      </c>
      <c r="D121" s="71">
        <f t="shared" si="64"/>
        <v>9790</v>
      </c>
      <c r="E121" s="4">
        <v>32417</v>
      </c>
      <c r="F121" s="4">
        <v>37271</v>
      </c>
      <c r="G121" s="72">
        <f t="shared" si="65"/>
        <v>4854</v>
      </c>
      <c r="H121" s="4">
        <v>6353</v>
      </c>
      <c r="I121" s="4">
        <v>12802</v>
      </c>
      <c r="J121" s="71">
        <f t="shared" si="66"/>
        <v>6449</v>
      </c>
      <c r="K121" s="4">
        <v>65655</v>
      </c>
      <c r="L121" s="4">
        <v>72565</v>
      </c>
      <c r="M121" s="71">
        <f t="shared" si="67"/>
        <v>6910</v>
      </c>
    </row>
    <row r="122" spans="1:13" ht="15" customHeight="1" x14ac:dyDescent="0.25">
      <c r="A122" s="113" t="s">
        <v>66</v>
      </c>
      <c r="B122" s="4">
        <v>188725</v>
      </c>
      <c r="C122" s="4">
        <v>208852</v>
      </c>
      <c r="D122" s="71">
        <f t="shared" si="64"/>
        <v>20127</v>
      </c>
      <c r="E122" s="4">
        <v>68681</v>
      </c>
      <c r="F122" s="4">
        <v>62211</v>
      </c>
      <c r="G122" s="72">
        <f t="shared" si="65"/>
        <v>-6470</v>
      </c>
      <c r="H122" s="4">
        <v>16406</v>
      </c>
      <c r="I122" s="4">
        <v>17892</v>
      </c>
      <c r="J122" s="71">
        <f t="shared" si="66"/>
        <v>1486</v>
      </c>
      <c r="K122" s="4">
        <v>158806</v>
      </c>
      <c r="L122" s="4">
        <v>179533</v>
      </c>
      <c r="M122" s="71">
        <f t="shared" si="67"/>
        <v>20727</v>
      </c>
    </row>
    <row r="123" spans="1:13" x14ac:dyDescent="0.25">
      <c r="A123" s="113" t="s">
        <v>68</v>
      </c>
      <c r="B123" s="4">
        <v>83452</v>
      </c>
      <c r="C123" s="4">
        <v>110686</v>
      </c>
      <c r="D123" s="71">
        <f t="shared" si="64"/>
        <v>27234</v>
      </c>
      <c r="E123" s="4">
        <v>45899</v>
      </c>
      <c r="F123" s="4">
        <v>64246</v>
      </c>
      <c r="G123" s="72">
        <f t="shared" si="65"/>
        <v>18347</v>
      </c>
      <c r="H123" s="4">
        <v>8423</v>
      </c>
      <c r="I123" s="4">
        <v>12635</v>
      </c>
      <c r="J123" s="71">
        <f t="shared" si="66"/>
        <v>4212</v>
      </c>
      <c r="K123" s="4">
        <v>83452</v>
      </c>
      <c r="L123" s="4">
        <v>110686</v>
      </c>
      <c r="M123" s="71">
        <f t="shared" si="67"/>
        <v>27234</v>
      </c>
    </row>
    <row r="124" spans="1:13" ht="15" customHeight="1" thickBot="1" x14ac:dyDescent="0.3">
      <c r="A124" s="113" t="s">
        <v>70</v>
      </c>
      <c r="B124" s="4">
        <v>98356</v>
      </c>
      <c r="C124" s="4">
        <v>127125</v>
      </c>
      <c r="D124" s="71">
        <f t="shared" si="64"/>
        <v>28769</v>
      </c>
      <c r="E124" s="4">
        <v>58012</v>
      </c>
      <c r="F124" s="4">
        <v>50740</v>
      </c>
      <c r="G124" s="72">
        <f t="shared" si="65"/>
        <v>-7272</v>
      </c>
      <c r="H124" s="4">
        <v>18419</v>
      </c>
      <c r="I124" s="4">
        <v>21551</v>
      </c>
      <c r="J124" s="71">
        <f t="shared" si="66"/>
        <v>3132</v>
      </c>
      <c r="K124" s="4">
        <v>85862</v>
      </c>
      <c r="L124" s="4">
        <v>110367</v>
      </c>
      <c r="M124" s="71">
        <f t="shared" si="67"/>
        <v>24505</v>
      </c>
    </row>
    <row r="125" spans="1:13" ht="25.5" x14ac:dyDescent="0.25">
      <c r="A125" s="112" t="s">
        <v>72</v>
      </c>
      <c r="B125" s="31">
        <v>83644</v>
      </c>
      <c r="C125" s="31">
        <v>118701</v>
      </c>
      <c r="D125" s="71">
        <f t="shared" si="64"/>
        <v>35057</v>
      </c>
      <c r="E125" s="31">
        <v>18275</v>
      </c>
      <c r="F125" s="31">
        <v>26981</v>
      </c>
      <c r="G125" s="72">
        <f t="shared" si="65"/>
        <v>8706</v>
      </c>
      <c r="H125" s="31">
        <v>9475</v>
      </c>
      <c r="I125" s="31">
        <v>24878</v>
      </c>
      <c r="J125" s="71">
        <f t="shared" si="66"/>
        <v>15403</v>
      </c>
      <c r="K125" s="31">
        <v>68638</v>
      </c>
      <c r="L125" s="31">
        <v>103387</v>
      </c>
      <c r="M125" s="71">
        <f t="shared" si="67"/>
        <v>34749</v>
      </c>
    </row>
    <row r="126" spans="1:13" ht="15" customHeight="1" x14ac:dyDescent="0.25"/>
    <row r="128" spans="1:13" ht="15" customHeight="1" x14ac:dyDescent="0.25"/>
    <row r="132" ht="15" customHeight="1" x14ac:dyDescent="0.25"/>
    <row r="134" ht="15" customHeight="1" x14ac:dyDescent="0.25"/>
    <row r="136" ht="15" customHeight="1" x14ac:dyDescent="0.25"/>
    <row r="138" ht="15" customHeight="1" x14ac:dyDescent="0.25"/>
    <row r="140" ht="15" customHeight="1" x14ac:dyDescent="0.25"/>
    <row r="142" ht="15" customHeight="1" x14ac:dyDescent="0.25"/>
    <row r="144" ht="15" customHeight="1" x14ac:dyDescent="0.25"/>
    <row r="146" ht="15" customHeight="1" x14ac:dyDescent="0.25"/>
    <row r="152" ht="15" customHeight="1" x14ac:dyDescent="0.25"/>
  </sheetData>
  <mergeCells count="70">
    <mergeCell ref="S4:U5"/>
    <mergeCell ref="D5:D6"/>
    <mergeCell ref="F5:F6"/>
    <mergeCell ref="D3:F4"/>
    <mergeCell ref="G4:I5"/>
    <mergeCell ref="J4:L5"/>
    <mergeCell ref="M4:O5"/>
    <mergeCell ref="P4:R5"/>
    <mergeCell ref="G3:U3"/>
    <mergeCell ref="E5:E6"/>
    <mergeCell ref="C3:C6"/>
    <mergeCell ref="A29:A30"/>
    <mergeCell ref="B29:B30"/>
    <mergeCell ref="B19:B20"/>
    <mergeCell ref="A21:A22"/>
    <mergeCell ref="B27:B28"/>
    <mergeCell ref="A3:A6"/>
    <mergeCell ref="B3:B6"/>
    <mergeCell ref="A7:A8"/>
    <mergeCell ref="B7:B8"/>
    <mergeCell ref="A11:A12"/>
    <mergeCell ref="A31:A32"/>
    <mergeCell ref="B31:B32"/>
    <mergeCell ref="A9:A10"/>
    <mergeCell ref="B9:B10"/>
    <mergeCell ref="A13:A14"/>
    <mergeCell ref="B13:B14"/>
    <mergeCell ref="A15:A16"/>
    <mergeCell ref="B15:B16"/>
    <mergeCell ref="B11:B12"/>
    <mergeCell ref="A17:A18"/>
    <mergeCell ref="B17:B18"/>
    <mergeCell ref="A19:A20"/>
    <mergeCell ref="A33:A34"/>
    <mergeCell ref="B33:B34"/>
    <mergeCell ref="A41:A42"/>
    <mergeCell ref="B41:B42"/>
    <mergeCell ref="A37:A38"/>
    <mergeCell ref="B37:B38"/>
    <mergeCell ref="A39:A40"/>
    <mergeCell ref="B39:B40"/>
    <mergeCell ref="A35:A36"/>
    <mergeCell ref="B35:B36"/>
    <mergeCell ref="A45:A46"/>
    <mergeCell ref="B45:B46"/>
    <mergeCell ref="B59:B60"/>
    <mergeCell ref="A47:A48"/>
    <mergeCell ref="B47:B48"/>
    <mergeCell ref="A49:A50"/>
    <mergeCell ref="B49:B50"/>
    <mergeCell ref="A53:A54"/>
    <mergeCell ref="B53:B54"/>
    <mergeCell ref="B51:B52"/>
    <mergeCell ref="A51:A52"/>
    <mergeCell ref="A63:B64"/>
    <mergeCell ref="B21:B22"/>
    <mergeCell ref="A23:A24"/>
    <mergeCell ref="B23:B24"/>
    <mergeCell ref="A25:A26"/>
    <mergeCell ref="B25:B26"/>
    <mergeCell ref="A27:A28"/>
    <mergeCell ref="A61:A62"/>
    <mergeCell ref="B61:B62"/>
    <mergeCell ref="A55:A56"/>
    <mergeCell ref="B55:B56"/>
    <mergeCell ref="A57:A58"/>
    <mergeCell ref="B57:B58"/>
    <mergeCell ref="A59:A60"/>
    <mergeCell ref="A43:A44"/>
    <mergeCell ref="B43:B44"/>
  </mergeCells>
  <pageMargins left="0.25" right="0.25" top="0.75" bottom="0.75" header="0.3" footer="0.3"/>
  <pageSetup paperSize="9" scale="2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47"/>
  <sheetViews>
    <sheetView tabSelected="1" zoomScale="80" zoomScaleNormal="80" workbookViewId="0">
      <selection activeCell="A2" sqref="A2:Z3"/>
    </sheetView>
  </sheetViews>
  <sheetFormatPr defaultRowHeight="15" x14ac:dyDescent="0.25"/>
  <cols>
    <col min="1" max="1" width="6.42578125" customWidth="1"/>
    <col min="2" max="2" width="21.140625" customWidth="1"/>
  </cols>
  <sheetData>
    <row r="2" spans="1:45" x14ac:dyDescent="0.25">
      <c r="A2" s="231" t="s">
        <v>139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</row>
    <row r="3" spans="1:45" x14ac:dyDescent="0.25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</row>
    <row r="4" spans="1:45" ht="15.75" thickBo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45" ht="16.5" thickBot="1" x14ac:dyDescent="0.3">
      <c r="A5" s="39"/>
      <c r="B5" s="396" t="s">
        <v>2</v>
      </c>
      <c r="C5" s="397" t="s">
        <v>98</v>
      </c>
      <c r="D5" s="397"/>
      <c r="E5" s="398"/>
      <c r="F5" s="401" t="s">
        <v>99</v>
      </c>
      <c r="G5" s="402"/>
      <c r="H5" s="402"/>
      <c r="I5" s="403"/>
      <c r="J5" s="403"/>
      <c r="K5" s="404"/>
      <c r="L5" s="405" t="s">
        <v>100</v>
      </c>
      <c r="M5" s="406"/>
      <c r="N5" s="406"/>
      <c r="O5" s="406"/>
      <c r="P5" s="406"/>
      <c r="Q5" s="407"/>
      <c r="R5" s="408"/>
      <c r="S5" s="409"/>
      <c r="T5" s="409"/>
      <c r="U5" s="409"/>
      <c r="V5" s="409"/>
      <c r="W5" s="409"/>
      <c r="X5" s="410"/>
      <c r="Y5" s="410"/>
      <c r="Z5" s="411"/>
    </row>
    <row r="6" spans="1:45" ht="34.5" customHeight="1" thickBot="1" x14ac:dyDescent="0.3">
      <c r="A6" s="40"/>
      <c r="B6" s="396"/>
      <c r="C6" s="399"/>
      <c r="D6" s="399"/>
      <c r="E6" s="400"/>
      <c r="F6" s="408" t="s">
        <v>101</v>
      </c>
      <c r="G6" s="409"/>
      <c r="H6" s="414"/>
      <c r="I6" s="405" t="s">
        <v>102</v>
      </c>
      <c r="J6" s="406"/>
      <c r="K6" s="407"/>
      <c r="L6" s="415" t="s">
        <v>103</v>
      </c>
      <c r="M6" s="416"/>
      <c r="N6" s="417"/>
      <c r="O6" s="415" t="s">
        <v>104</v>
      </c>
      <c r="P6" s="416"/>
      <c r="Q6" s="417"/>
      <c r="R6" s="418" t="s">
        <v>115</v>
      </c>
      <c r="S6" s="419"/>
      <c r="T6" s="420"/>
      <c r="U6" s="418" t="s">
        <v>105</v>
      </c>
      <c r="V6" s="419"/>
      <c r="W6" s="420"/>
      <c r="X6" s="418" t="s">
        <v>106</v>
      </c>
      <c r="Y6" s="419"/>
      <c r="Z6" s="420"/>
    </row>
    <row r="7" spans="1:45" ht="30.75" thickBot="1" x14ac:dyDescent="0.3">
      <c r="A7" s="40" t="s">
        <v>1</v>
      </c>
      <c r="B7" s="396"/>
      <c r="C7" s="412">
        <v>2021</v>
      </c>
      <c r="D7" s="412">
        <v>2022</v>
      </c>
      <c r="E7" s="395" t="s">
        <v>16</v>
      </c>
      <c r="F7" s="394">
        <v>2021</v>
      </c>
      <c r="G7" s="394">
        <v>2022</v>
      </c>
      <c r="H7" s="395" t="s">
        <v>16</v>
      </c>
      <c r="I7" s="394">
        <v>2021</v>
      </c>
      <c r="J7" s="394">
        <v>2022</v>
      </c>
      <c r="K7" s="395" t="s">
        <v>16</v>
      </c>
      <c r="L7" s="394">
        <v>2021</v>
      </c>
      <c r="M7" s="394">
        <v>2022</v>
      </c>
      <c r="N7" s="395" t="s">
        <v>16</v>
      </c>
      <c r="O7" s="346">
        <v>2021</v>
      </c>
      <c r="P7" s="394">
        <v>2022</v>
      </c>
      <c r="Q7" s="395" t="s">
        <v>16</v>
      </c>
      <c r="R7" s="394">
        <v>2021</v>
      </c>
      <c r="S7" s="394">
        <v>2022</v>
      </c>
      <c r="T7" s="395" t="s">
        <v>16</v>
      </c>
      <c r="U7" s="394">
        <v>2021</v>
      </c>
      <c r="V7" s="394">
        <v>2022</v>
      </c>
      <c r="W7" s="395" t="s">
        <v>16</v>
      </c>
      <c r="X7" s="394">
        <v>2021</v>
      </c>
      <c r="Y7" s="394">
        <v>2022</v>
      </c>
      <c r="Z7" s="395" t="s">
        <v>16</v>
      </c>
    </row>
    <row r="8" spans="1:45" ht="15.75" thickBot="1" x14ac:dyDescent="0.3">
      <c r="A8" s="41"/>
      <c r="B8" s="396"/>
      <c r="C8" s="413"/>
      <c r="D8" s="413"/>
      <c r="E8" s="395"/>
      <c r="F8" s="394"/>
      <c r="G8" s="394"/>
      <c r="H8" s="395"/>
      <c r="I8" s="394"/>
      <c r="J8" s="394"/>
      <c r="K8" s="395"/>
      <c r="L8" s="394"/>
      <c r="M8" s="394"/>
      <c r="N8" s="395"/>
      <c r="O8" s="348"/>
      <c r="P8" s="394"/>
      <c r="Q8" s="395"/>
      <c r="R8" s="394"/>
      <c r="S8" s="394"/>
      <c r="T8" s="395"/>
      <c r="U8" s="394"/>
      <c r="V8" s="394"/>
      <c r="W8" s="395"/>
      <c r="X8" s="394"/>
      <c r="Y8" s="394"/>
      <c r="Z8" s="395"/>
    </row>
    <row r="9" spans="1:45" s="3" customFormat="1" ht="15.75" thickBot="1" x14ac:dyDescent="0.3">
      <c r="A9" s="150" t="s">
        <v>17</v>
      </c>
      <c r="B9" s="151" t="s">
        <v>107</v>
      </c>
      <c r="C9" s="181">
        <v>98</v>
      </c>
      <c r="D9" s="181">
        <v>98</v>
      </c>
      <c r="E9" s="80">
        <f>D9-C9</f>
        <v>0</v>
      </c>
      <c r="F9" s="184">
        <v>98</v>
      </c>
      <c r="G9" s="184">
        <v>98</v>
      </c>
      <c r="H9" s="81">
        <f>G9-F9</f>
        <v>0</v>
      </c>
      <c r="I9" s="181">
        <v>41</v>
      </c>
      <c r="J9" s="181">
        <v>40</v>
      </c>
      <c r="K9" s="82">
        <f>J9-I9</f>
        <v>-1</v>
      </c>
      <c r="L9" s="181">
        <v>5</v>
      </c>
      <c r="M9" s="181">
        <v>7</v>
      </c>
      <c r="N9" s="82">
        <f>M9-L9</f>
        <v>2</v>
      </c>
      <c r="O9" s="181">
        <v>19</v>
      </c>
      <c r="P9" s="181">
        <v>24</v>
      </c>
      <c r="Q9" s="82">
        <f>P9-O9</f>
        <v>5</v>
      </c>
      <c r="R9" s="181">
        <v>20</v>
      </c>
      <c r="S9" s="181">
        <v>21</v>
      </c>
      <c r="T9" s="83">
        <f>S9-R9</f>
        <v>1</v>
      </c>
      <c r="U9" s="181">
        <v>40</v>
      </c>
      <c r="V9" s="181">
        <v>35</v>
      </c>
      <c r="W9" s="83">
        <f>V9-U9</f>
        <v>-5</v>
      </c>
      <c r="X9" s="181">
        <v>38</v>
      </c>
      <c r="Y9" s="181">
        <v>42</v>
      </c>
      <c r="Z9" s="83">
        <f>Y9-X9</f>
        <v>4</v>
      </c>
    </row>
    <row r="10" spans="1:45" s="3" customFormat="1" ht="15.75" thickBot="1" x14ac:dyDescent="0.3">
      <c r="A10" s="185" t="s">
        <v>19</v>
      </c>
      <c r="B10" s="151" t="s">
        <v>20</v>
      </c>
      <c r="C10" s="74">
        <v>141</v>
      </c>
      <c r="D10" s="74">
        <v>221</v>
      </c>
      <c r="E10" s="80">
        <f t="shared" ref="E10:E36" si="0">D10-C10</f>
        <v>80</v>
      </c>
      <c r="F10" s="74">
        <v>109</v>
      </c>
      <c r="G10" s="74">
        <v>122</v>
      </c>
      <c r="H10" s="81">
        <f t="shared" ref="H10:H36" si="1">G10-F10</f>
        <v>13</v>
      </c>
      <c r="I10" s="74">
        <v>59</v>
      </c>
      <c r="J10" s="74">
        <v>68</v>
      </c>
      <c r="K10" s="82">
        <f t="shared" ref="K10:K36" si="2">J10-I10</f>
        <v>9</v>
      </c>
      <c r="L10" s="74">
        <v>22</v>
      </c>
      <c r="M10" s="74">
        <v>23</v>
      </c>
      <c r="N10" s="82">
        <f t="shared" ref="N10:N36" si="3">M10-L10</f>
        <v>1</v>
      </c>
      <c r="O10" s="74">
        <v>16</v>
      </c>
      <c r="P10" s="74">
        <v>22</v>
      </c>
      <c r="Q10" s="82">
        <f t="shared" ref="Q10:Q36" si="4">P10-O10</f>
        <v>6</v>
      </c>
      <c r="R10" s="74">
        <v>23</v>
      </c>
      <c r="S10" s="74">
        <v>31</v>
      </c>
      <c r="T10" s="83">
        <f t="shared" ref="T10:T36" si="5">S10-R10</f>
        <v>8</v>
      </c>
      <c r="U10" s="74">
        <v>51</v>
      </c>
      <c r="V10" s="74">
        <v>53</v>
      </c>
      <c r="W10" s="83">
        <f t="shared" ref="W10:W36" si="6">V10-U10</f>
        <v>2</v>
      </c>
      <c r="X10" s="74">
        <v>35</v>
      </c>
      <c r="Y10" s="74">
        <v>38</v>
      </c>
      <c r="Z10" s="83">
        <f t="shared" ref="Z10:Z36" si="7">Y10-X10</f>
        <v>3</v>
      </c>
    </row>
    <row r="11" spans="1:45" s="3" customFormat="1" ht="30.75" thickBot="1" x14ac:dyDescent="0.3">
      <c r="A11" s="185" t="s">
        <v>21</v>
      </c>
      <c r="B11" s="151" t="s">
        <v>22</v>
      </c>
      <c r="C11" s="74">
        <v>39</v>
      </c>
      <c r="D11" s="74">
        <v>37</v>
      </c>
      <c r="E11" s="80">
        <f t="shared" si="0"/>
        <v>-2</v>
      </c>
      <c r="F11" s="74">
        <v>39</v>
      </c>
      <c r="G11" s="74">
        <v>23</v>
      </c>
      <c r="H11" s="81">
        <f t="shared" si="1"/>
        <v>-16</v>
      </c>
      <c r="I11" s="74">
        <v>26</v>
      </c>
      <c r="J11" s="74">
        <v>23</v>
      </c>
      <c r="K11" s="82">
        <f t="shared" si="2"/>
        <v>-3</v>
      </c>
      <c r="L11" s="74">
        <v>5</v>
      </c>
      <c r="M11" s="74">
        <v>17</v>
      </c>
      <c r="N11" s="82">
        <f t="shared" si="3"/>
        <v>12</v>
      </c>
      <c r="O11" s="74">
        <v>4</v>
      </c>
      <c r="P11" s="74">
        <v>5</v>
      </c>
      <c r="Q11" s="82">
        <f t="shared" si="4"/>
        <v>1</v>
      </c>
      <c r="R11" s="74">
        <v>10</v>
      </c>
      <c r="S11" s="74">
        <v>9</v>
      </c>
      <c r="T11" s="83">
        <f t="shared" si="5"/>
        <v>-1</v>
      </c>
      <c r="U11" s="74">
        <v>10</v>
      </c>
      <c r="V11" s="74">
        <v>6</v>
      </c>
      <c r="W11" s="83">
        <f t="shared" si="6"/>
        <v>-4</v>
      </c>
      <c r="X11" s="74">
        <v>19</v>
      </c>
      <c r="Y11" s="74">
        <v>8</v>
      </c>
      <c r="Z11" s="83">
        <f t="shared" si="7"/>
        <v>-11</v>
      </c>
    </row>
    <row r="12" spans="1:45" s="3" customFormat="1" ht="15.75" thickBot="1" x14ac:dyDescent="0.3">
      <c r="A12" s="150" t="s">
        <v>23</v>
      </c>
      <c r="B12" s="151" t="s">
        <v>108</v>
      </c>
      <c r="C12" s="74">
        <v>77</v>
      </c>
      <c r="D12" s="74">
        <v>76</v>
      </c>
      <c r="E12" s="80">
        <f t="shared" si="0"/>
        <v>-1</v>
      </c>
      <c r="F12" s="74">
        <v>77</v>
      </c>
      <c r="G12" s="74">
        <v>76</v>
      </c>
      <c r="H12" s="81">
        <f t="shared" si="1"/>
        <v>-1</v>
      </c>
      <c r="I12" s="74">
        <v>41</v>
      </c>
      <c r="J12" s="74">
        <v>41</v>
      </c>
      <c r="K12" s="82">
        <f t="shared" si="2"/>
        <v>0</v>
      </c>
      <c r="L12" s="74">
        <v>9</v>
      </c>
      <c r="M12" s="74">
        <v>8</v>
      </c>
      <c r="N12" s="82">
        <f t="shared" si="3"/>
        <v>-1</v>
      </c>
      <c r="O12" s="74">
        <v>20</v>
      </c>
      <c r="P12" s="74">
        <v>21</v>
      </c>
      <c r="Q12" s="82">
        <f t="shared" si="4"/>
        <v>1</v>
      </c>
      <c r="R12" s="74">
        <v>19</v>
      </c>
      <c r="S12" s="74">
        <v>22</v>
      </c>
      <c r="T12" s="83">
        <f t="shared" si="5"/>
        <v>3</v>
      </c>
      <c r="U12" s="74">
        <v>36</v>
      </c>
      <c r="V12" s="74">
        <v>30</v>
      </c>
      <c r="W12" s="83">
        <f t="shared" si="6"/>
        <v>-6</v>
      </c>
      <c r="X12" s="74">
        <v>22</v>
      </c>
      <c r="Y12" s="74">
        <v>24</v>
      </c>
      <c r="Z12" s="83">
        <f t="shared" si="7"/>
        <v>2</v>
      </c>
    </row>
    <row r="13" spans="1:45" s="3" customFormat="1" ht="15.75" thickBot="1" x14ac:dyDescent="0.3">
      <c r="A13" s="150" t="s">
        <v>25</v>
      </c>
      <c r="B13" s="151" t="s">
        <v>109</v>
      </c>
      <c r="C13" s="74">
        <v>10</v>
      </c>
      <c r="D13" s="74">
        <v>10</v>
      </c>
      <c r="E13" s="80">
        <f t="shared" si="0"/>
        <v>0</v>
      </c>
      <c r="F13" s="74">
        <v>10</v>
      </c>
      <c r="G13" s="74">
        <v>10</v>
      </c>
      <c r="H13" s="81">
        <f t="shared" si="1"/>
        <v>0</v>
      </c>
      <c r="I13" s="74">
        <v>9</v>
      </c>
      <c r="J13" s="74">
        <v>9</v>
      </c>
      <c r="K13" s="82">
        <f t="shared" si="2"/>
        <v>0</v>
      </c>
      <c r="L13" s="74">
        <v>1</v>
      </c>
      <c r="M13" s="74">
        <v>1</v>
      </c>
      <c r="N13" s="82">
        <f t="shared" si="3"/>
        <v>0</v>
      </c>
      <c r="O13" s="74">
        <v>2</v>
      </c>
      <c r="P13" s="74">
        <v>2</v>
      </c>
      <c r="Q13" s="82">
        <f t="shared" si="4"/>
        <v>0</v>
      </c>
      <c r="R13" s="74">
        <v>4</v>
      </c>
      <c r="S13" s="74">
        <v>4</v>
      </c>
      <c r="T13" s="83">
        <f t="shared" si="5"/>
        <v>0</v>
      </c>
      <c r="U13" s="74">
        <v>3</v>
      </c>
      <c r="V13" s="74">
        <v>3</v>
      </c>
      <c r="W13" s="83">
        <f t="shared" si="6"/>
        <v>0</v>
      </c>
      <c r="X13" s="74">
        <v>3</v>
      </c>
      <c r="Y13" s="74">
        <v>3</v>
      </c>
      <c r="Z13" s="83">
        <f t="shared" si="7"/>
        <v>0</v>
      </c>
    </row>
    <row r="14" spans="1:45" s="3" customFormat="1" ht="15.75" thickBot="1" x14ac:dyDescent="0.3">
      <c r="A14" s="150" t="s">
        <v>27</v>
      </c>
      <c r="B14" s="151" t="s">
        <v>110</v>
      </c>
      <c r="C14" s="74">
        <v>28</v>
      </c>
      <c r="D14" s="74">
        <v>32</v>
      </c>
      <c r="E14" s="80">
        <f t="shared" si="0"/>
        <v>4</v>
      </c>
      <c r="F14" s="74">
        <v>28</v>
      </c>
      <c r="G14" s="74">
        <v>32</v>
      </c>
      <c r="H14" s="81">
        <f t="shared" si="1"/>
        <v>4</v>
      </c>
      <c r="I14" s="74">
        <v>17</v>
      </c>
      <c r="J14" s="74">
        <v>21</v>
      </c>
      <c r="K14" s="82">
        <f t="shared" si="2"/>
        <v>4</v>
      </c>
      <c r="L14" s="74">
        <v>7</v>
      </c>
      <c r="M14" s="74">
        <v>8</v>
      </c>
      <c r="N14" s="82">
        <f t="shared" si="3"/>
        <v>1</v>
      </c>
      <c r="O14" s="74">
        <v>10</v>
      </c>
      <c r="P14" s="74">
        <v>13</v>
      </c>
      <c r="Q14" s="82">
        <f t="shared" si="4"/>
        <v>3</v>
      </c>
      <c r="R14" s="74">
        <v>14</v>
      </c>
      <c r="S14" s="74">
        <v>12</v>
      </c>
      <c r="T14" s="83">
        <f t="shared" si="5"/>
        <v>-2</v>
      </c>
      <c r="U14" s="74">
        <v>7</v>
      </c>
      <c r="V14" s="74">
        <v>9</v>
      </c>
      <c r="W14" s="83">
        <f t="shared" si="6"/>
        <v>2</v>
      </c>
      <c r="X14" s="74">
        <v>7</v>
      </c>
      <c r="Y14" s="74">
        <v>11</v>
      </c>
      <c r="Z14" s="83">
        <f t="shared" si="7"/>
        <v>4</v>
      </c>
    </row>
    <row r="15" spans="1:45" s="3" customFormat="1" ht="18" customHeight="1" thickBot="1" x14ac:dyDescent="0.3">
      <c r="A15" s="150" t="s">
        <v>29</v>
      </c>
      <c r="B15" s="151" t="s">
        <v>111</v>
      </c>
      <c r="C15" s="74">
        <v>82</v>
      </c>
      <c r="D15" s="74">
        <v>82</v>
      </c>
      <c r="E15" s="80">
        <f t="shared" si="0"/>
        <v>0</v>
      </c>
      <c r="F15" s="74">
        <v>64</v>
      </c>
      <c r="G15" s="74">
        <v>64</v>
      </c>
      <c r="H15" s="81">
        <f t="shared" si="1"/>
        <v>0</v>
      </c>
      <c r="I15" s="74">
        <v>37</v>
      </c>
      <c r="J15" s="74">
        <v>35</v>
      </c>
      <c r="K15" s="82">
        <f t="shared" si="2"/>
        <v>-2</v>
      </c>
      <c r="L15" s="74">
        <v>15</v>
      </c>
      <c r="M15" s="74">
        <v>4</v>
      </c>
      <c r="N15" s="82">
        <f t="shared" si="3"/>
        <v>-11</v>
      </c>
      <c r="O15" s="74">
        <v>16</v>
      </c>
      <c r="P15" s="74">
        <v>14</v>
      </c>
      <c r="Q15" s="82">
        <f t="shared" si="4"/>
        <v>-2</v>
      </c>
      <c r="R15" s="74">
        <v>18</v>
      </c>
      <c r="S15" s="74">
        <v>17</v>
      </c>
      <c r="T15" s="83">
        <f t="shared" si="5"/>
        <v>-1</v>
      </c>
      <c r="U15" s="74">
        <v>23</v>
      </c>
      <c r="V15" s="74">
        <v>17</v>
      </c>
      <c r="W15" s="83">
        <f t="shared" si="6"/>
        <v>-6</v>
      </c>
      <c r="X15" s="74">
        <v>23</v>
      </c>
      <c r="Y15" s="74">
        <v>30</v>
      </c>
      <c r="Z15" s="83">
        <f t="shared" si="7"/>
        <v>7</v>
      </c>
    </row>
    <row r="16" spans="1:45" s="133" customFormat="1" ht="18.75" customHeight="1" thickBot="1" x14ac:dyDescent="0.3">
      <c r="A16" s="150" t="s">
        <v>31</v>
      </c>
      <c r="B16" s="151" t="s">
        <v>32</v>
      </c>
      <c r="C16" s="74">
        <v>41</v>
      </c>
      <c r="D16" s="74">
        <v>40</v>
      </c>
      <c r="E16" s="80">
        <f t="shared" si="0"/>
        <v>-1</v>
      </c>
      <c r="F16" s="74">
        <v>41</v>
      </c>
      <c r="G16" s="74">
        <v>40</v>
      </c>
      <c r="H16" s="81">
        <f t="shared" si="1"/>
        <v>-1</v>
      </c>
      <c r="I16" s="74">
        <v>26</v>
      </c>
      <c r="J16" s="74">
        <v>25</v>
      </c>
      <c r="K16" s="82">
        <f t="shared" si="2"/>
        <v>-1</v>
      </c>
      <c r="L16" s="74">
        <v>2</v>
      </c>
      <c r="M16" s="74">
        <v>2</v>
      </c>
      <c r="N16" s="82">
        <f t="shared" si="3"/>
        <v>0</v>
      </c>
      <c r="O16" s="74">
        <v>11</v>
      </c>
      <c r="P16" s="74">
        <v>11</v>
      </c>
      <c r="Q16" s="82">
        <f t="shared" si="4"/>
        <v>0</v>
      </c>
      <c r="R16" s="74">
        <v>9</v>
      </c>
      <c r="S16" s="74">
        <v>6</v>
      </c>
      <c r="T16" s="83">
        <f t="shared" si="5"/>
        <v>-3</v>
      </c>
      <c r="U16" s="74">
        <v>11</v>
      </c>
      <c r="V16" s="74">
        <v>10</v>
      </c>
      <c r="W16" s="83">
        <f t="shared" si="6"/>
        <v>-1</v>
      </c>
      <c r="X16" s="74">
        <v>21</v>
      </c>
      <c r="Y16" s="74">
        <v>24</v>
      </c>
      <c r="Z16" s="152">
        <f t="shared" si="7"/>
        <v>3</v>
      </c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7" s="133" customFormat="1" ht="15.75" thickBot="1" x14ac:dyDescent="0.3">
      <c r="A17" s="150" t="s">
        <v>33</v>
      </c>
      <c r="B17" s="151" t="s">
        <v>34</v>
      </c>
      <c r="C17" s="74">
        <v>94</v>
      </c>
      <c r="D17" s="74">
        <v>91</v>
      </c>
      <c r="E17" s="80">
        <f t="shared" si="0"/>
        <v>-3</v>
      </c>
      <c r="F17" s="74">
        <v>88</v>
      </c>
      <c r="G17" s="74">
        <v>87</v>
      </c>
      <c r="H17" s="81">
        <f t="shared" si="1"/>
        <v>-1</v>
      </c>
      <c r="I17" s="74">
        <v>60</v>
      </c>
      <c r="J17" s="74">
        <v>60</v>
      </c>
      <c r="K17" s="82">
        <f t="shared" si="2"/>
        <v>0</v>
      </c>
      <c r="L17" s="74">
        <v>7</v>
      </c>
      <c r="M17" s="74">
        <v>7</v>
      </c>
      <c r="N17" s="82">
        <f t="shared" si="3"/>
        <v>0</v>
      </c>
      <c r="O17" s="74">
        <v>21</v>
      </c>
      <c r="P17" s="74">
        <v>23</v>
      </c>
      <c r="Q17" s="82">
        <f t="shared" si="4"/>
        <v>2</v>
      </c>
      <c r="R17" s="74">
        <v>24</v>
      </c>
      <c r="S17" s="74">
        <v>17</v>
      </c>
      <c r="T17" s="83">
        <f t="shared" si="5"/>
        <v>-7</v>
      </c>
      <c r="U17" s="74">
        <v>22</v>
      </c>
      <c r="V17" s="74">
        <v>25</v>
      </c>
      <c r="W17" s="83">
        <f t="shared" si="6"/>
        <v>3</v>
      </c>
      <c r="X17" s="74">
        <v>42</v>
      </c>
      <c r="Y17" s="74">
        <v>45</v>
      </c>
      <c r="Z17" s="83">
        <f t="shared" si="7"/>
        <v>3</v>
      </c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</row>
    <row r="18" spans="1:47" s="3" customFormat="1" ht="18.75" customHeight="1" thickBot="1" x14ac:dyDescent="0.3">
      <c r="A18" s="150" t="s">
        <v>35</v>
      </c>
      <c r="B18" s="151" t="s">
        <v>36</v>
      </c>
      <c r="C18" s="74">
        <v>126</v>
      </c>
      <c r="D18" s="74">
        <v>103</v>
      </c>
      <c r="E18" s="80">
        <f t="shared" si="0"/>
        <v>-23</v>
      </c>
      <c r="F18" s="74">
        <v>126</v>
      </c>
      <c r="G18" s="74">
        <v>103</v>
      </c>
      <c r="H18" s="81">
        <f t="shared" si="1"/>
        <v>-23</v>
      </c>
      <c r="I18" s="74">
        <v>66</v>
      </c>
      <c r="J18" s="74">
        <v>53</v>
      </c>
      <c r="K18" s="82">
        <f t="shared" si="2"/>
        <v>-13</v>
      </c>
      <c r="L18" s="74">
        <v>5</v>
      </c>
      <c r="M18" s="74">
        <v>4</v>
      </c>
      <c r="N18" s="82">
        <f t="shared" si="3"/>
        <v>-1</v>
      </c>
      <c r="O18" s="74">
        <v>18</v>
      </c>
      <c r="P18" s="74">
        <v>11</v>
      </c>
      <c r="Q18" s="82">
        <f t="shared" si="4"/>
        <v>-7</v>
      </c>
      <c r="R18" s="74">
        <v>27</v>
      </c>
      <c r="S18" s="74">
        <v>20</v>
      </c>
      <c r="T18" s="83">
        <f t="shared" si="5"/>
        <v>-7</v>
      </c>
      <c r="U18" s="74">
        <v>48</v>
      </c>
      <c r="V18" s="74">
        <v>43</v>
      </c>
      <c r="W18" s="83">
        <f t="shared" si="6"/>
        <v>-5</v>
      </c>
      <c r="X18" s="74">
        <v>51</v>
      </c>
      <c r="Y18" s="74">
        <v>40</v>
      </c>
      <c r="Z18" s="83">
        <f t="shared" si="7"/>
        <v>-11</v>
      </c>
    </row>
    <row r="19" spans="1:47" s="3" customFormat="1" ht="15.75" thickBot="1" x14ac:dyDescent="0.3">
      <c r="A19" s="150" t="s">
        <v>37</v>
      </c>
      <c r="B19" s="151" t="s">
        <v>38</v>
      </c>
      <c r="C19" s="74">
        <v>60</v>
      </c>
      <c r="D19" s="74">
        <v>60</v>
      </c>
      <c r="E19" s="80">
        <f t="shared" si="0"/>
        <v>0</v>
      </c>
      <c r="F19" s="74">
        <v>54</v>
      </c>
      <c r="G19" s="74">
        <v>55</v>
      </c>
      <c r="H19" s="81">
        <f t="shared" si="1"/>
        <v>1</v>
      </c>
      <c r="I19" s="74">
        <v>34</v>
      </c>
      <c r="J19" s="74">
        <v>34</v>
      </c>
      <c r="K19" s="82">
        <f t="shared" si="2"/>
        <v>0</v>
      </c>
      <c r="L19" s="74">
        <v>4</v>
      </c>
      <c r="M19" s="74">
        <v>4</v>
      </c>
      <c r="N19" s="82">
        <f t="shared" si="3"/>
        <v>0</v>
      </c>
      <c r="O19" s="74">
        <v>23</v>
      </c>
      <c r="P19" s="74">
        <v>27</v>
      </c>
      <c r="Q19" s="82">
        <f t="shared" si="4"/>
        <v>4</v>
      </c>
      <c r="R19" s="74">
        <v>7</v>
      </c>
      <c r="S19" s="74">
        <v>6</v>
      </c>
      <c r="T19" s="83">
        <f t="shared" si="5"/>
        <v>-1</v>
      </c>
      <c r="U19" s="74">
        <v>21</v>
      </c>
      <c r="V19" s="74">
        <v>18</v>
      </c>
      <c r="W19" s="83">
        <f t="shared" si="6"/>
        <v>-3</v>
      </c>
      <c r="X19" s="74">
        <v>26</v>
      </c>
      <c r="Y19" s="74">
        <v>31</v>
      </c>
      <c r="Z19" s="83">
        <f t="shared" si="7"/>
        <v>5</v>
      </c>
    </row>
    <row r="20" spans="1:47" ht="15.75" thickBot="1" x14ac:dyDescent="0.3">
      <c r="A20" s="51" t="s">
        <v>39</v>
      </c>
      <c r="B20" s="52" t="s">
        <v>40</v>
      </c>
      <c r="C20" s="74">
        <v>76</v>
      </c>
      <c r="D20" s="74">
        <v>78</v>
      </c>
      <c r="E20" s="80">
        <f t="shared" si="0"/>
        <v>2</v>
      </c>
      <c r="F20" s="74">
        <v>63</v>
      </c>
      <c r="G20" s="74">
        <v>66</v>
      </c>
      <c r="H20" s="81">
        <f t="shared" si="1"/>
        <v>3</v>
      </c>
      <c r="I20" s="74">
        <v>56</v>
      </c>
      <c r="J20" s="74">
        <v>53</v>
      </c>
      <c r="K20" s="82">
        <f t="shared" si="2"/>
        <v>-3</v>
      </c>
      <c r="L20" s="74">
        <v>7</v>
      </c>
      <c r="M20" s="74">
        <v>5</v>
      </c>
      <c r="N20" s="82">
        <f t="shared" si="3"/>
        <v>-2</v>
      </c>
      <c r="O20" s="74">
        <v>34</v>
      </c>
      <c r="P20" s="74">
        <v>27</v>
      </c>
      <c r="Q20" s="82">
        <f t="shared" si="4"/>
        <v>-7</v>
      </c>
      <c r="R20" s="74">
        <v>19</v>
      </c>
      <c r="S20" s="74">
        <v>28</v>
      </c>
      <c r="T20" s="83">
        <f t="shared" si="5"/>
        <v>9</v>
      </c>
      <c r="U20" s="74">
        <v>21</v>
      </c>
      <c r="V20" s="74">
        <v>15</v>
      </c>
      <c r="W20" s="83">
        <f t="shared" si="6"/>
        <v>-6</v>
      </c>
      <c r="X20" s="74">
        <v>23</v>
      </c>
      <c r="Y20" s="74">
        <v>23</v>
      </c>
      <c r="Z20" s="83">
        <f t="shared" si="7"/>
        <v>0</v>
      </c>
    </row>
    <row r="21" spans="1:47" s="3" customFormat="1" ht="15.75" thickBot="1" x14ac:dyDescent="0.3">
      <c r="A21" s="150" t="s">
        <v>41</v>
      </c>
      <c r="B21" s="151" t="s">
        <v>42</v>
      </c>
      <c r="C21" s="74">
        <v>112</v>
      </c>
      <c r="D21" s="74">
        <v>110</v>
      </c>
      <c r="E21" s="80">
        <f t="shared" si="0"/>
        <v>-2</v>
      </c>
      <c r="F21" s="74">
        <v>112</v>
      </c>
      <c r="G21" s="74">
        <v>110</v>
      </c>
      <c r="H21" s="81">
        <f t="shared" si="1"/>
        <v>-2</v>
      </c>
      <c r="I21" s="74">
        <v>62</v>
      </c>
      <c r="J21" s="74">
        <v>62</v>
      </c>
      <c r="K21" s="82">
        <f t="shared" si="2"/>
        <v>0</v>
      </c>
      <c r="L21" s="74">
        <v>10</v>
      </c>
      <c r="M21" s="74">
        <v>11</v>
      </c>
      <c r="N21" s="82">
        <f t="shared" si="3"/>
        <v>1</v>
      </c>
      <c r="O21" s="74">
        <v>28</v>
      </c>
      <c r="P21" s="74">
        <v>28</v>
      </c>
      <c r="Q21" s="82">
        <f t="shared" si="4"/>
        <v>0</v>
      </c>
      <c r="R21" s="74">
        <v>7</v>
      </c>
      <c r="S21" s="74">
        <v>7</v>
      </c>
      <c r="T21" s="83">
        <f t="shared" si="5"/>
        <v>0</v>
      </c>
      <c r="U21" s="74">
        <v>15</v>
      </c>
      <c r="V21" s="74">
        <v>15</v>
      </c>
      <c r="W21" s="83">
        <f t="shared" si="6"/>
        <v>0</v>
      </c>
      <c r="X21" s="74">
        <v>90</v>
      </c>
      <c r="Y21" s="74">
        <v>88</v>
      </c>
      <c r="Z21" s="83">
        <f t="shared" si="7"/>
        <v>-2</v>
      </c>
    </row>
    <row r="22" spans="1:47" s="3" customFormat="1" ht="15.75" thickBot="1" x14ac:dyDescent="0.3">
      <c r="A22" s="150" t="s">
        <v>43</v>
      </c>
      <c r="B22" s="151" t="s">
        <v>44</v>
      </c>
      <c r="C22" s="74">
        <v>95</v>
      </c>
      <c r="D22" s="74">
        <v>94</v>
      </c>
      <c r="E22" s="80">
        <f t="shared" si="0"/>
        <v>-1</v>
      </c>
      <c r="F22" s="74">
        <v>93</v>
      </c>
      <c r="G22" s="74">
        <v>91</v>
      </c>
      <c r="H22" s="81">
        <f t="shared" si="1"/>
        <v>-2</v>
      </c>
      <c r="I22" s="74">
        <v>62</v>
      </c>
      <c r="J22" s="74">
        <v>64</v>
      </c>
      <c r="K22" s="82">
        <f t="shared" si="2"/>
        <v>2</v>
      </c>
      <c r="L22" s="74">
        <v>1</v>
      </c>
      <c r="M22" s="74">
        <v>2</v>
      </c>
      <c r="N22" s="82">
        <f t="shared" si="3"/>
        <v>1</v>
      </c>
      <c r="O22" s="74">
        <v>10</v>
      </c>
      <c r="P22" s="74">
        <v>15</v>
      </c>
      <c r="Q22" s="82">
        <f t="shared" si="4"/>
        <v>5</v>
      </c>
      <c r="R22" s="74">
        <v>26</v>
      </c>
      <c r="S22" s="74">
        <v>26</v>
      </c>
      <c r="T22" s="83">
        <f t="shared" si="5"/>
        <v>0</v>
      </c>
      <c r="U22" s="74">
        <v>39</v>
      </c>
      <c r="V22" s="74">
        <v>35</v>
      </c>
      <c r="W22" s="83">
        <f t="shared" si="6"/>
        <v>-4</v>
      </c>
      <c r="X22" s="74">
        <v>28</v>
      </c>
      <c r="Y22" s="74">
        <v>30</v>
      </c>
      <c r="Z22" s="83">
        <f t="shared" si="7"/>
        <v>2</v>
      </c>
    </row>
    <row r="23" spans="1:47" s="3" customFormat="1" ht="18" customHeight="1" thickBot="1" x14ac:dyDescent="0.3">
      <c r="A23" s="150" t="s">
        <v>45</v>
      </c>
      <c r="B23" s="151" t="s">
        <v>46</v>
      </c>
      <c r="C23" s="74">
        <v>68</v>
      </c>
      <c r="D23" s="74">
        <v>68</v>
      </c>
      <c r="E23" s="80">
        <f t="shared" si="0"/>
        <v>0</v>
      </c>
      <c r="F23" s="74">
        <v>63</v>
      </c>
      <c r="G23" s="74">
        <v>63</v>
      </c>
      <c r="H23" s="81">
        <f t="shared" si="1"/>
        <v>0</v>
      </c>
      <c r="I23" s="74">
        <v>38</v>
      </c>
      <c r="J23" s="74">
        <v>38</v>
      </c>
      <c r="K23" s="82">
        <f t="shared" si="2"/>
        <v>0</v>
      </c>
      <c r="L23" s="74">
        <v>10</v>
      </c>
      <c r="M23" s="74">
        <v>10</v>
      </c>
      <c r="N23" s="82">
        <f t="shared" si="3"/>
        <v>0</v>
      </c>
      <c r="O23" s="74">
        <v>22</v>
      </c>
      <c r="P23" s="74">
        <v>21</v>
      </c>
      <c r="Q23" s="82">
        <f t="shared" si="4"/>
        <v>-1</v>
      </c>
      <c r="R23" s="74">
        <v>16</v>
      </c>
      <c r="S23" s="74">
        <v>16</v>
      </c>
      <c r="T23" s="83">
        <f t="shared" si="5"/>
        <v>0</v>
      </c>
      <c r="U23" s="74">
        <v>24</v>
      </c>
      <c r="V23" s="74">
        <v>24</v>
      </c>
      <c r="W23" s="83">
        <f t="shared" si="6"/>
        <v>0</v>
      </c>
      <c r="X23" s="74">
        <v>23</v>
      </c>
      <c r="Y23" s="74">
        <v>23</v>
      </c>
      <c r="Z23" s="83">
        <f t="shared" si="7"/>
        <v>0</v>
      </c>
    </row>
    <row r="24" spans="1:47" s="3" customFormat="1" ht="15.75" thickBot="1" x14ac:dyDescent="0.3">
      <c r="A24" s="150" t="s">
        <v>47</v>
      </c>
      <c r="B24" s="151" t="s">
        <v>48</v>
      </c>
      <c r="C24" s="74">
        <v>63</v>
      </c>
      <c r="D24" s="74">
        <v>63</v>
      </c>
      <c r="E24" s="80">
        <f t="shared" si="0"/>
        <v>0</v>
      </c>
      <c r="F24" s="74">
        <v>52</v>
      </c>
      <c r="G24" s="74">
        <v>54</v>
      </c>
      <c r="H24" s="81">
        <f t="shared" si="1"/>
        <v>2</v>
      </c>
      <c r="I24" s="74">
        <v>35</v>
      </c>
      <c r="J24" s="74">
        <v>37</v>
      </c>
      <c r="K24" s="82">
        <f t="shared" si="2"/>
        <v>2</v>
      </c>
      <c r="L24" s="74">
        <v>6</v>
      </c>
      <c r="M24" s="74">
        <v>6</v>
      </c>
      <c r="N24" s="82">
        <f t="shared" si="3"/>
        <v>0</v>
      </c>
      <c r="O24" s="74">
        <v>13</v>
      </c>
      <c r="P24" s="74">
        <v>15</v>
      </c>
      <c r="Q24" s="82">
        <f t="shared" si="4"/>
        <v>2</v>
      </c>
      <c r="R24" s="74">
        <v>9</v>
      </c>
      <c r="S24" s="74">
        <v>12</v>
      </c>
      <c r="T24" s="83">
        <f t="shared" si="5"/>
        <v>3</v>
      </c>
      <c r="U24" s="74">
        <v>16</v>
      </c>
      <c r="V24" s="74">
        <v>16</v>
      </c>
      <c r="W24" s="83">
        <f t="shared" si="6"/>
        <v>0</v>
      </c>
      <c r="X24" s="74">
        <v>27</v>
      </c>
      <c r="Y24" s="74">
        <v>26</v>
      </c>
      <c r="Z24" s="83">
        <f t="shared" si="7"/>
        <v>-1</v>
      </c>
    </row>
    <row r="25" spans="1:47" s="3" customFormat="1" ht="15.75" thickBot="1" x14ac:dyDescent="0.3">
      <c r="A25" s="150" t="s">
        <v>49</v>
      </c>
      <c r="B25" s="151" t="s">
        <v>50</v>
      </c>
      <c r="C25" s="74">
        <v>71</v>
      </c>
      <c r="D25" s="74">
        <v>62</v>
      </c>
      <c r="E25" s="80">
        <f t="shared" si="0"/>
        <v>-9</v>
      </c>
      <c r="F25" s="74">
        <v>38</v>
      </c>
      <c r="G25" s="74">
        <v>34</v>
      </c>
      <c r="H25" s="81">
        <f t="shared" si="1"/>
        <v>-4</v>
      </c>
      <c r="I25" s="74">
        <v>24</v>
      </c>
      <c r="J25" s="74">
        <v>23</v>
      </c>
      <c r="K25" s="82">
        <f t="shared" si="2"/>
        <v>-1</v>
      </c>
      <c r="L25" s="74">
        <v>0</v>
      </c>
      <c r="M25" s="74">
        <v>0</v>
      </c>
      <c r="N25" s="82">
        <f t="shared" si="3"/>
        <v>0</v>
      </c>
      <c r="O25" s="74">
        <v>5</v>
      </c>
      <c r="P25" s="74">
        <v>4</v>
      </c>
      <c r="Q25" s="82">
        <f t="shared" si="4"/>
        <v>-1</v>
      </c>
      <c r="R25" s="74">
        <v>11</v>
      </c>
      <c r="S25" s="74">
        <v>6</v>
      </c>
      <c r="T25" s="83">
        <f t="shared" si="5"/>
        <v>-5</v>
      </c>
      <c r="U25" s="74">
        <v>7</v>
      </c>
      <c r="V25" s="74">
        <v>9</v>
      </c>
      <c r="W25" s="83">
        <f t="shared" si="6"/>
        <v>2</v>
      </c>
      <c r="X25" s="74">
        <v>20</v>
      </c>
      <c r="Y25" s="74">
        <v>19</v>
      </c>
      <c r="Z25" s="83">
        <f t="shared" si="7"/>
        <v>-1</v>
      </c>
    </row>
    <row r="26" spans="1:47" s="3" customFormat="1" ht="15.75" thickBot="1" x14ac:dyDescent="0.3">
      <c r="A26" s="150" t="s">
        <v>51</v>
      </c>
      <c r="B26" s="151" t="s">
        <v>52</v>
      </c>
      <c r="C26" s="74">
        <v>75</v>
      </c>
      <c r="D26" s="74">
        <v>74</v>
      </c>
      <c r="E26" s="80">
        <f t="shared" si="0"/>
        <v>-1</v>
      </c>
      <c r="F26" s="74">
        <v>75</v>
      </c>
      <c r="G26" s="74">
        <v>74</v>
      </c>
      <c r="H26" s="81">
        <f t="shared" si="1"/>
        <v>-1</v>
      </c>
      <c r="I26" s="74">
        <v>36</v>
      </c>
      <c r="J26" s="74">
        <v>36</v>
      </c>
      <c r="K26" s="82">
        <f t="shared" si="2"/>
        <v>0</v>
      </c>
      <c r="L26" s="74">
        <v>8</v>
      </c>
      <c r="M26" s="74">
        <v>6</v>
      </c>
      <c r="N26" s="82">
        <f t="shared" si="3"/>
        <v>-2</v>
      </c>
      <c r="O26" s="74">
        <v>15</v>
      </c>
      <c r="P26" s="74">
        <v>16</v>
      </c>
      <c r="Q26" s="82">
        <f t="shared" si="4"/>
        <v>1</v>
      </c>
      <c r="R26" s="74">
        <v>11</v>
      </c>
      <c r="S26" s="74">
        <v>12</v>
      </c>
      <c r="T26" s="83">
        <f t="shared" si="5"/>
        <v>1</v>
      </c>
      <c r="U26" s="74">
        <v>30</v>
      </c>
      <c r="V26" s="74">
        <v>29</v>
      </c>
      <c r="W26" s="83">
        <f t="shared" si="6"/>
        <v>-1</v>
      </c>
      <c r="X26" s="74">
        <v>34</v>
      </c>
      <c r="Y26" s="74">
        <v>33</v>
      </c>
      <c r="Z26" s="83">
        <f t="shared" si="7"/>
        <v>-1</v>
      </c>
    </row>
    <row r="27" spans="1:47" s="3" customFormat="1" ht="15.75" thickBot="1" x14ac:dyDescent="0.3">
      <c r="A27" s="150" t="s">
        <v>53</v>
      </c>
      <c r="B27" s="151" t="s">
        <v>54</v>
      </c>
      <c r="C27" s="74">
        <v>72</v>
      </c>
      <c r="D27" s="74">
        <v>72</v>
      </c>
      <c r="E27" s="80">
        <f t="shared" si="0"/>
        <v>0</v>
      </c>
      <c r="F27" s="74">
        <v>71</v>
      </c>
      <c r="G27" s="74">
        <v>71</v>
      </c>
      <c r="H27" s="81">
        <f t="shared" si="1"/>
        <v>0</v>
      </c>
      <c r="I27" s="74">
        <v>32</v>
      </c>
      <c r="J27" s="74">
        <v>32</v>
      </c>
      <c r="K27" s="82">
        <f t="shared" si="2"/>
        <v>0</v>
      </c>
      <c r="L27" s="74">
        <v>5</v>
      </c>
      <c r="M27" s="74">
        <v>5</v>
      </c>
      <c r="N27" s="82">
        <f t="shared" si="3"/>
        <v>0</v>
      </c>
      <c r="O27" s="74">
        <v>16</v>
      </c>
      <c r="P27" s="74">
        <v>17</v>
      </c>
      <c r="Q27" s="82">
        <f t="shared" si="4"/>
        <v>1</v>
      </c>
      <c r="R27" s="74">
        <v>7</v>
      </c>
      <c r="S27" s="74">
        <v>5</v>
      </c>
      <c r="T27" s="83">
        <f t="shared" si="5"/>
        <v>-2</v>
      </c>
      <c r="U27" s="74">
        <v>18</v>
      </c>
      <c r="V27" s="74">
        <v>19</v>
      </c>
      <c r="W27" s="83">
        <f t="shared" si="6"/>
        <v>1</v>
      </c>
      <c r="X27" s="74">
        <v>46</v>
      </c>
      <c r="Y27" s="74">
        <v>47</v>
      </c>
      <c r="Z27" s="83">
        <f t="shared" si="7"/>
        <v>1</v>
      </c>
    </row>
    <row r="28" spans="1:47" s="3" customFormat="1" ht="15.75" thickBot="1" x14ac:dyDescent="0.3">
      <c r="A28" s="150" t="s">
        <v>55</v>
      </c>
      <c r="B28" s="151" t="s">
        <v>56</v>
      </c>
      <c r="C28" s="74">
        <v>89</v>
      </c>
      <c r="D28" s="74">
        <v>89</v>
      </c>
      <c r="E28" s="80">
        <f t="shared" si="0"/>
        <v>0</v>
      </c>
      <c r="F28" s="74">
        <v>84</v>
      </c>
      <c r="G28" s="74">
        <v>79</v>
      </c>
      <c r="H28" s="81">
        <f t="shared" si="1"/>
        <v>-5</v>
      </c>
      <c r="I28" s="74">
        <v>49</v>
      </c>
      <c r="J28" s="74">
        <v>49</v>
      </c>
      <c r="K28" s="82">
        <f t="shared" si="2"/>
        <v>0</v>
      </c>
      <c r="L28" s="74">
        <v>13</v>
      </c>
      <c r="M28" s="74">
        <v>3</v>
      </c>
      <c r="N28" s="82">
        <f t="shared" si="3"/>
        <v>-10</v>
      </c>
      <c r="O28" s="74">
        <v>14</v>
      </c>
      <c r="P28" s="74">
        <v>12</v>
      </c>
      <c r="Q28" s="82">
        <f t="shared" si="4"/>
        <v>-2</v>
      </c>
      <c r="R28" s="74">
        <v>25</v>
      </c>
      <c r="S28" s="74">
        <v>10</v>
      </c>
      <c r="T28" s="83">
        <f t="shared" si="5"/>
        <v>-15</v>
      </c>
      <c r="U28" s="74">
        <v>35</v>
      </c>
      <c r="V28" s="74">
        <v>41</v>
      </c>
      <c r="W28" s="83">
        <f t="shared" si="6"/>
        <v>6</v>
      </c>
      <c r="X28" s="74">
        <v>24</v>
      </c>
      <c r="Y28" s="74">
        <v>28</v>
      </c>
      <c r="Z28" s="83">
        <f t="shared" si="7"/>
        <v>4</v>
      </c>
    </row>
    <row r="29" spans="1:47" s="3" customFormat="1" ht="15.75" thickBot="1" x14ac:dyDescent="0.3">
      <c r="A29" s="150" t="s">
        <v>57</v>
      </c>
      <c r="B29" s="151" t="s">
        <v>58</v>
      </c>
      <c r="C29" s="74">
        <v>49</v>
      </c>
      <c r="D29" s="74">
        <v>54</v>
      </c>
      <c r="E29" s="80">
        <f t="shared" si="0"/>
        <v>5</v>
      </c>
      <c r="F29" s="74">
        <v>46</v>
      </c>
      <c r="G29" s="74">
        <v>54</v>
      </c>
      <c r="H29" s="81">
        <f t="shared" si="1"/>
        <v>8</v>
      </c>
      <c r="I29" s="74">
        <v>22</v>
      </c>
      <c r="J29" s="74">
        <v>25</v>
      </c>
      <c r="K29" s="82">
        <f t="shared" si="2"/>
        <v>3</v>
      </c>
      <c r="L29" s="74">
        <v>3</v>
      </c>
      <c r="M29" s="74">
        <v>3</v>
      </c>
      <c r="N29" s="82">
        <f t="shared" si="3"/>
        <v>0</v>
      </c>
      <c r="O29" s="74">
        <v>8</v>
      </c>
      <c r="P29" s="74">
        <v>8</v>
      </c>
      <c r="Q29" s="82">
        <f t="shared" si="4"/>
        <v>0</v>
      </c>
      <c r="R29" s="74">
        <v>17</v>
      </c>
      <c r="S29" s="74">
        <v>16</v>
      </c>
      <c r="T29" s="83">
        <f t="shared" si="5"/>
        <v>-1</v>
      </c>
      <c r="U29" s="74">
        <v>9</v>
      </c>
      <c r="V29" s="74">
        <v>13</v>
      </c>
      <c r="W29" s="83">
        <f t="shared" si="6"/>
        <v>4</v>
      </c>
      <c r="X29" s="74">
        <v>20</v>
      </c>
      <c r="Y29" s="74">
        <v>25</v>
      </c>
      <c r="Z29" s="83">
        <f t="shared" si="7"/>
        <v>5</v>
      </c>
    </row>
    <row r="30" spans="1:47" ht="15.75" thickBot="1" x14ac:dyDescent="0.3">
      <c r="A30" s="51" t="s">
        <v>59</v>
      </c>
      <c r="B30" s="151" t="s">
        <v>60</v>
      </c>
      <c r="C30" s="74">
        <v>63</v>
      </c>
      <c r="D30" s="74">
        <v>63</v>
      </c>
      <c r="E30" s="80">
        <f t="shared" si="0"/>
        <v>0</v>
      </c>
      <c r="F30" s="74">
        <v>57</v>
      </c>
      <c r="G30" s="74">
        <v>57</v>
      </c>
      <c r="H30" s="81">
        <f t="shared" si="1"/>
        <v>0</v>
      </c>
      <c r="I30" s="74">
        <v>55</v>
      </c>
      <c r="J30" s="74">
        <v>55</v>
      </c>
      <c r="K30" s="82">
        <f t="shared" si="2"/>
        <v>0</v>
      </c>
      <c r="L30" s="74">
        <v>6</v>
      </c>
      <c r="M30" s="74">
        <v>6</v>
      </c>
      <c r="N30" s="82">
        <f t="shared" si="3"/>
        <v>0</v>
      </c>
      <c r="O30" s="74">
        <v>18</v>
      </c>
      <c r="P30" s="74">
        <v>15</v>
      </c>
      <c r="Q30" s="82">
        <f t="shared" si="4"/>
        <v>-3</v>
      </c>
      <c r="R30" s="74">
        <v>8</v>
      </c>
      <c r="S30" s="74">
        <v>12</v>
      </c>
      <c r="T30" s="83">
        <f t="shared" si="5"/>
        <v>4</v>
      </c>
      <c r="U30" s="74">
        <v>20</v>
      </c>
      <c r="V30" s="74">
        <v>16</v>
      </c>
      <c r="W30" s="83">
        <f t="shared" si="6"/>
        <v>-4</v>
      </c>
      <c r="X30" s="74">
        <v>29</v>
      </c>
      <c r="Y30" s="74">
        <v>29</v>
      </c>
      <c r="Z30" s="83">
        <f t="shared" si="7"/>
        <v>0</v>
      </c>
    </row>
    <row r="31" spans="1:47" s="3" customFormat="1" ht="15.75" thickBot="1" x14ac:dyDescent="0.3">
      <c r="A31" s="150" t="s">
        <v>61</v>
      </c>
      <c r="B31" s="151" t="s">
        <v>62</v>
      </c>
      <c r="C31" s="74">
        <v>78</v>
      </c>
      <c r="D31" s="74">
        <v>76</v>
      </c>
      <c r="E31" s="80">
        <f t="shared" si="0"/>
        <v>-2</v>
      </c>
      <c r="F31" s="74">
        <v>73</v>
      </c>
      <c r="G31" s="74">
        <v>72</v>
      </c>
      <c r="H31" s="81">
        <f t="shared" si="1"/>
        <v>-1</v>
      </c>
      <c r="I31" s="74">
        <v>35</v>
      </c>
      <c r="J31" s="74">
        <v>37</v>
      </c>
      <c r="K31" s="82">
        <f t="shared" si="2"/>
        <v>2</v>
      </c>
      <c r="L31" s="74">
        <v>8</v>
      </c>
      <c r="M31" s="74">
        <v>4</v>
      </c>
      <c r="N31" s="82">
        <f t="shared" si="3"/>
        <v>-4</v>
      </c>
      <c r="O31" s="74">
        <v>17</v>
      </c>
      <c r="P31" s="74">
        <v>19</v>
      </c>
      <c r="Q31" s="82">
        <f t="shared" si="4"/>
        <v>2</v>
      </c>
      <c r="R31" s="74">
        <v>10</v>
      </c>
      <c r="S31" s="74">
        <v>14</v>
      </c>
      <c r="T31" s="83">
        <f t="shared" si="5"/>
        <v>4</v>
      </c>
      <c r="U31" s="74">
        <v>17</v>
      </c>
      <c r="V31" s="74">
        <v>20</v>
      </c>
      <c r="W31" s="83">
        <f t="shared" si="6"/>
        <v>3</v>
      </c>
      <c r="X31" s="74">
        <v>46</v>
      </c>
      <c r="Y31" s="74">
        <v>38</v>
      </c>
      <c r="Z31" s="83">
        <f t="shared" si="7"/>
        <v>-8</v>
      </c>
    </row>
    <row r="32" spans="1:47" ht="15.75" thickBot="1" x14ac:dyDescent="0.3">
      <c r="A32" s="51" t="s">
        <v>63</v>
      </c>
      <c r="B32" s="52" t="s">
        <v>64</v>
      </c>
      <c r="C32" s="74">
        <v>80</v>
      </c>
      <c r="D32" s="74">
        <v>114</v>
      </c>
      <c r="E32" s="80">
        <f t="shared" si="0"/>
        <v>34</v>
      </c>
      <c r="F32" s="74">
        <v>65</v>
      </c>
      <c r="G32" s="74">
        <v>68</v>
      </c>
      <c r="H32" s="81">
        <f t="shared" si="1"/>
        <v>3</v>
      </c>
      <c r="I32" s="74">
        <v>36</v>
      </c>
      <c r="J32" s="74">
        <v>36</v>
      </c>
      <c r="K32" s="82">
        <f t="shared" si="2"/>
        <v>0</v>
      </c>
      <c r="L32" s="74">
        <v>0</v>
      </c>
      <c r="M32" s="74">
        <v>2</v>
      </c>
      <c r="N32" s="82">
        <f t="shared" si="3"/>
        <v>2</v>
      </c>
      <c r="O32" s="74">
        <v>12</v>
      </c>
      <c r="P32" s="74">
        <v>14</v>
      </c>
      <c r="Q32" s="82">
        <f t="shared" si="4"/>
        <v>2</v>
      </c>
      <c r="R32" s="74">
        <v>11</v>
      </c>
      <c r="S32" s="74">
        <v>16</v>
      </c>
      <c r="T32" s="83">
        <f t="shared" si="5"/>
        <v>5</v>
      </c>
      <c r="U32" s="74">
        <v>17</v>
      </c>
      <c r="V32" s="74">
        <v>16</v>
      </c>
      <c r="W32" s="83">
        <f t="shared" si="6"/>
        <v>-1</v>
      </c>
      <c r="X32" s="74">
        <v>37</v>
      </c>
      <c r="Y32" s="74">
        <v>36</v>
      </c>
      <c r="Z32" s="83">
        <f t="shared" si="7"/>
        <v>-1</v>
      </c>
    </row>
    <row r="33" spans="1:26" ht="15.75" thickBot="1" x14ac:dyDescent="0.3">
      <c r="A33" s="51" t="s">
        <v>65</v>
      </c>
      <c r="B33" s="52" t="s">
        <v>66</v>
      </c>
      <c r="C33" s="74">
        <v>64</v>
      </c>
      <c r="D33" s="74">
        <v>66</v>
      </c>
      <c r="E33" s="80">
        <f t="shared" si="0"/>
        <v>2</v>
      </c>
      <c r="F33" s="74">
        <v>64</v>
      </c>
      <c r="G33" s="74">
        <v>66</v>
      </c>
      <c r="H33" s="81">
        <f t="shared" si="1"/>
        <v>2</v>
      </c>
      <c r="I33" s="74">
        <v>53</v>
      </c>
      <c r="J33" s="74">
        <v>55</v>
      </c>
      <c r="K33" s="82">
        <f t="shared" si="2"/>
        <v>2</v>
      </c>
      <c r="L33" s="74">
        <v>2</v>
      </c>
      <c r="M33" s="74">
        <v>2</v>
      </c>
      <c r="N33" s="82">
        <f t="shared" si="3"/>
        <v>0</v>
      </c>
      <c r="O33" s="74">
        <v>26</v>
      </c>
      <c r="P33" s="74">
        <v>25</v>
      </c>
      <c r="Q33" s="82">
        <f t="shared" si="4"/>
        <v>-1</v>
      </c>
      <c r="R33" s="74">
        <v>15</v>
      </c>
      <c r="S33" s="74">
        <v>17</v>
      </c>
      <c r="T33" s="83">
        <f t="shared" si="5"/>
        <v>2</v>
      </c>
      <c r="U33" s="74">
        <v>14</v>
      </c>
      <c r="V33" s="74">
        <v>12</v>
      </c>
      <c r="W33" s="83">
        <f t="shared" si="6"/>
        <v>-2</v>
      </c>
      <c r="X33" s="74">
        <v>35</v>
      </c>
      <c r="Y33" s="74">
        <v>37</v>
      </c>
      <c r="Z33" s="83">
        <f t="shared" si="7"/>
        <v>2</v>
      </c>
    </row>
    <row r="34" spans="1:26" ht="15.75" thickBot="1" x14ac:dyDescent="0.3">
      <c r="A34" s="51" t="s">
        <v>67</v>
      </c>
      <c r="B34" s="52" t="s">
        <v>68</v>
      </c>
      <c r="C34" s="74">
        <v>98</v>
      </c>
      <c r="D34" s="74">
        <v>90</v>
      </c>
      <c r="E34" s="80">
        <f t="shared" si="0"/>
        <v>-8</v>
      </c>
      <c r="F34" s="74">
        <v>74</v>
      </c>
      <c r="G34" s="74">
        <v>73</v>
      </c>
      <c r="H34" s="81">
        <f t="shared" si="1"/>
        <v>-1</v>
      </c>
      <c r="I34" s="74">
        <v>47</v>
      </c>
      <c r="J34" s="74">
        <v>46</v>
      </c>
      <c r="K34" s="82">
        <f t="shared" si="2"/>
        <v>-1</v>
      </c>
      <c r="L34" s="74">
        <v>12</v>
      </c>
      <c r="M34" s="74">
        <v>11</v>
      </c>
      <c r="N34" s="82">
        <f t="shared" si="3"/>
        <v>-1</v>
      </c>
      <c r="O34" s="74">
        <v>16</v>
      </c>
      <c r="P34" s="74">
        <v>14</v>
      </c>
      <c r="Q34" s="82">
        <f t="shared" si="4"/>
        <v>-2</v>
      </c>
      <c r="R34" s="74">
        <v>14</v>
      </c>
      <c r="S34" s="74">
        <v>13</v>
      </c>
      <c r="T34" s="83">
        <f t="shared" si="5"/>
        <v>-1</v>
      </c>
      <c r="U34" s="74">
        <v>27</v>
      </c>
      <c r="V34" s="74">
        <v>28</v>
      </c>
      <c r="W34" s="83">
        <f t="shared" si="6"/>
        <v>1</v>
      </c>
      <c r="X34" s="74">
        <v>33</v>
      </c>
      <c r="Y34" s="74">
        <v>32</v>
      </c>
      <c r="Z34" s="83">
        <f t="shared" si="7"/>
        <v>-1</v>
      </c>
    </row>
    <row r="35" spans="1:26" ht="15.75" thickBot="1" x14ac:dyDescent="0.3">
      <c r="A35" s="51" t="s">
        <v>69</v>
      </c>
      <c r="B35" s="52" t="s">
        <v>70</v>
      </c>
      <c r="C35" s="74">
        <v>112</v>
      </c>
      <c r="D35" s="74">
        <v>112</v>
      </c>
      <c r="E35" s="80">
        <f t="shared" si="0"/>
        <v>0</v>
      </c>
      <c r="F35" s="74">
        <v>110</v>
      </c>
      <c r="G35" s="74">
        <v>109</v>
      </c>
      <c r="H35" s="81">
        <f t="shared" si="1"/>
        <v>-1</v>
      </c>
      <c r="I35" s="74">
        <v>62</v>
      </c>
      <c r="J35" s="74">
        <v>64</v>
      </c>
      <c r="K35" s="82">
        <f t="shared" si="2"/>
        <v>2</v>
      </c>
      <c r="L35" s="74">
        <v>12</v>
      </c>
      <c r="M35" s="74">
        <v>12</v>
      </c>
      <c r="N35" s="82">
        <f t="shared" si="3"/>
        <v>0</v>
      </c>
      <c r="O35" s="74">
        <v>25</v>
      </c>
      <c r="P35" s="74">
        <v>24</v>
      </c>
      <c r="Q35" s="82">
        <f t="shared" si="4"/>
        <v>-1</v>
      </c>
      <c r="R35" s="74">
        <v>37</v>
      </c>
      <c r="S35" s="74">
        <v>24</v>
      </c>
      <c r="T35" s="83">
        <f t="shared" si="5"/>
        <v>-13</v>
      </c>
      <c r="U35" s="74">
        <v>31</v>
      </c>
      <c r="V35" s="74">
        <v>32</v>
      </c>
      <c r="W35" s="83">
        <f t="shared" si="6"/>
        <v>1</v>
      </c>
      <c r="X35" s="74">
        <v>42</v>
      </c>
      <c r="Y35" s="74">
        <v>53</v>
      </c>
      <c r="Z35" s="83">
        <f t="shared" si="7"/>
        <v>11</v>
      </c>
    </row>
    <row r="36" spans="1:26" ht="15.75" thickBot="1" x14ac:dyDescent="0.3">
      <c r="A36" s="51" t="s">
        <v>71</v>
      </c>
      <c r="B36" s="151" t="s">
        <v>72</v>
      </c>
      <c r="C36" s="77">
        <v>116</v>
      </c>
      <c r="D36" s="77">
        <v>118</v>
      </c>
      <c r="E36" s="80">
        <f t="shared" si="0"/>
        <v>2</v>
      </c>
      <c r="F36" s="77">
        <v>116</v>
      </c>
      <c r="G36" s="77">
        <v>118</v>
      </c>
      <c r="H36" s="81">
        <f t="shared" si="1"/>
        <v>2</v>
      </c>
      <c r="I36" s="77">
        <v>70</v>
      </c>
      <c r="J36" s="77">
        <v>76</v>
      </c>
      <c r="K36" s="82">
        <f t="shared" si="2"/>
        <v>6</v>
      </c>
      <c r="L36" s="77">
        <v>4</v>
      </c>
      <c r="M36" s="77">
        <v>4</v>
      </c>
      <c r="N36" s="82">
        <f t="shared" si="3"/>
        <v>0</v>
      </c>
      <c r="O36" s="77">
        <v>27</v>
      </c>
      <c r="P36" s="191">
        <v>27</v>
      </c>
      <c r="Q36" s="82">
        <f t="shared" si="4"/>
        <v>0</v>
      </c>
      <c r="R36" s="77">
        <v>25</v>
      </c>
      <c r="S36" s="77">
        <v>23</v>
      </c>
      <c r="T36" s="83">
        <f t="shared" si="5"/>
        <v>-2</v>
      </c>
      <c r="U36" s="77">
        <v>36</v>
      </c>
      <c r="V36" s="77">
        <v>32</v>
      </c>
      <c r="W36" s="83">
        <f t="shared" si="6"/>
        <v>-4</v>
      </c>
      <c r="X36" s="77">
        <v>55</v>
      </c>
      <c r="Y36" s="77">
        <v>63</v>
      </c>
      <c r="Z36" s="83">
        <f t="shared" si="7"/>
        <v>8</v>
      </c>
    </row>
    <row r="37" spans="1:26" ht="15.75" thickBot="1" x14ac:dyDescent="0.3">
      <c r="A37" s="42"/>
      <c r="B37" s="43" t="s">
        <v>73</v>
      </c>
      <c r="C37" s="126">
        <f t="shared" ref="C37:V37" si="8">SUM(C9:C36)</f>
        <v>2177</v>
      </c>
      <c r="D37" s="190">
        <f t="shared" si="8"/>
        <v>2253</v>
      </c>
      <c r="E37" s="84">
        <f t="shared" si="8"/>
        <v>76</v>
      </c>
      <c r="F37" s="126">
        <f t="shared" si="8"/>
        <v>1990</v>
      </c>
      <c r="G37" s="190">
        <f t="shared" si="8"/>
        <v>1969</v>
      </c>
      <c r="H37" s="85">
        <f t="shared" si="8"/>
        <v>-21</v>
      </c>
      <c r="I37" s="126">
        <f t="shared" si="8"/>
        <v>1190</v>
      </c>
      <c r="J37" s="190">
        <f t="shared" si="8"/>
        <v>1197</v>
      </c>
      <c r="K37" s="85">
        <f t="shared" si="8"/>
        <v>7</v>
      </c>
      <c r="L37" s="126">
        <f t="shared" si="8"/>
        <v>189</v>
      </c>
      <c r="M37" s="190">
        <f t="shared" si="8"/>
        <v>177</v>
      </c>
      <c r="N37" s="85">
        <f t="shared" si="8"/>
        <v>-12</v>
      </c>
      <c r="O37" s="126">
        <f t="shared" si="8"/>
        <v>466</v>
      </c>
      <c r="P37" s="190">
        <f t="shared" si="8"/>
        <v>474</v>
      </c>
      <c r="Q37" s="85">
        <f t="shared" si="8"/>
        <v>8</v>
      </c>
      <c r="R37" s="126">
        <f t="shared" si="8"/>
        <v>443</v>
      </c>
      <c r="S37" s="190">
        <f t="shared" si="8"/>
        <v>422</v>
      </c>
      <c r="T37" s="85">
        <f t="shared" si="8"/>
        <v>-21</v>
      </c>
      <c r="U37" s="126">
        <f t="shared" si="8"/>
        <v>648</v>
      </c>
      <c r="V37" s="190">
        <f t="shared" si="8"/>
        <v>621</v>
      </c>
      <c r="W37" s="85">
        <f>SUM(W9:W35)</f>
        <v>-23</v>
      </c>
      <c r="X37" s="126">
        <f>SUM(X9:X36)</f>
        <v>899</v>
      </c>
      <c r="Y37" s="190">
        <f>SUM(Y9:Y36)</f>
        <v>926</v>
      </c>
      <c r="Z37" s="86">
        <f>SUM(Z9:Z36)</f>
        <v>27</v>
      </c>
    </row>
    <row r="39" spans="1:26" ht="15.75" thickBot="1" x14ac:dyDescent="0.3"/>
    <row r="40" spans="1:26" x14ac:dyDescent="0.25">
      <c r="B40" s="425" t="s">
        <v>130</v>
      </c>
      <c r="C40" s="426"/>
      <c r="D40" s="426"/>
      <c r="E40" s="114" t="s">
        <v>15</v>
      </c>
      <c r="F40" s="421" t="s">
        <v>133</v>
      </c>
      <c r="G40" s="422"/>
      <c r="H40" s="422"/>
      <c r="I40" s="119" t="s">
        <v>15</v>
      </c>
    </row>
    <row r="41" spans="1:26" x14ac:dyDescent="0.25">
      <c r="B41" s="115">
        <v>1</v>
      </c>
      <c r="C41" s="38" t="s">
        <v>131</v>
      </c>
      <c r="D41" s="38"/>
      <c r="E41" s="114">
        <f>L37</f>
        <v>189</v>
      </c>
      <c r="F41" s="120">
        <v>1</v>
      </c>
      <c r="G41" s="423" t="s">
        <v>134</v>
      </c>
      <c r="H41" s="423"/>
      <c r="I41" s="114">
        <f>R37</f>
        <v>443</v>
      </c>
    </row>
    <row r="42" spans="1:26" ht="15.75" thickBot="1" x14ac:dyDescent="0.3">
      <c r="B42" s="116">
        <v>2</v>
      </c>
      <c r="C42" s="117" t="s">
        <v>132</v>
      </c>
      <c r="D42" s="117"/>
      <c r="E42" s="118">
        <f>O37</f>
        <v>466</v>
      </c>
      <c r="F42" s="120">
        <v>2</v>
      </c>
      <c r="G42" s="423" t="s">
        <v>135</v>
      </c>
      <c r="H42" s="423"/>
      <c r="I42" s="114">
        <f>U37</f>
        <v>648</v>
      </c>
    </row>
    <row r="43" spans="1:26" ht="15.75" thickBot="1" x14ac:dyDescent="0.3">
      <c r="B43" s="425" t="s">
        <v>130</v>
      </c>
      <c r="C43" s="426"/>
      <c r="D43" s="426"/>
      <c r="E43" s="114" t="s">
        <v>137</v>
      </c>
      <c r="F43" s="121">
        <v>3</v>
      </c>
      <c r="G43" s="424" t="s">
        <v>136</v>
      </c>
      <c r="H43" s="424"/>
      <c r="I43" s="118">
        <f>X37</f>
        <v>899</v>
      </c>
    </row>
    <row r="44" spans="1:26" x14ac:dyDescent="0.25">
      <c r="B44" s="115">
        <v>1</v>
      </c>
      <c r="C44" s="38" t="s">
        <v>131</v>
      </c>
      <c r="D44" s="38"/>
      <c r="E44" s="114">
        <f>M37</f>
        <v>177</v>
      </c>
      <c r="F44" s="421" t="s">
        <v>133</v>
      </c>
      <c r="G44" s="422"/>
      <c r="H44" s="422"/>
      <c r="I44" s="119" t="s">
        <v>137</v>
      </c>
    </row>
    <row r="45" spans="1:26" ht="15.75" thickBot="1" x14ac:dyDescent="0.3">
      <c r="B45" s="116">
        <v>2</v>
      </c>
      <c r="C45" s="117" t="s">
        <v>132</v>
      </c>
      <c r="D45" s="117"/>
      <c r="E45" s="118">
        <f>P37</f>
        <v>474</v>
      </c>
      <c r="F45" s="120">
        <v>1</v>
      </c>
      <c r="G45" s="423" t="s">
        <v>134</v>
      </c>
      <c r="H45" s="423"/>
      <c r="I45" s="114">
        <f>S37</f>
        <v>422</v>
      </c>
    </row>
    <row r="46" spans="1:26" x14ac:dyDescent="0.25">
      <c r="F46" s="120">
        <v>2</v>
      </c>
      <c r="G46" s="423" t="s">
        <v>135</v>
      </c>
      <c r="H46" s="423"/>
      <c r="I46" s="114">
        <f>V37</f>
        <v>621</v>
      </c>
    </row>
    <row r="47" spans="1:26" ht="15.75" thickBot="1" x14ac:dyDescent="0.3">
      <c r="F47" s="121">
        <v>3</v>
      </c>
      <c r="G47" s="424" t="s">
        <v>136</v>
      </c>
      <c r="H47" s="424"/>
      <c r="I47" s="118">
        <f>Y37</f>
        <v>926</v>
      </c>
    </row>
  </sheetData>
  <mergeCells count="47">
    <mergeCell ref="F44:H44"/>
    <mergeCell ref="G45:H45"/>
    <mergeCell ref="G46:H46"/>
    <mergeCell ref="G47:H47"/>
    <mergeCell ref="B40:D40"/>
    <mergeCell ref="F40:H40"/>
    <mergeCell ref="G41:H41"/>
    <mergeCell ref="G42:H42"/>
    <mergeCell ref="G43:H43"/>
    <mergeCell ref="B43:D43"/>
    <mergeCell ref="U6:W6"/>
    <mergeCell ref="X6:Z6"/>
    <mergeCell ref="V7:V8"/>
    <mergeCell ref="Y7:Y8"/>
    <mergeCell ref="D7:D8"/>
    <mergeCell ref="G7:G8"/>
    <mergeCell ref="J7:J8"/>
    <mergeCell ref="M7:M8"/>
    <mergeCell ref="P7:P8"/>
    <mergeCell ref="S7:S8"/>
    <mergeCell ref="H7:H8"/>
    <mergeCell ref="O6:Q6"/>
    <mergeCell ref="R6:T6"/>
    <mergeCell ref="T7:T8"/>
    <mergeCell ref="I7:I8"/>
    <mergeCell ref="O7:O8"/>
    <mergeCell ref="Q7:Q8"/>
    <mergeCell ref="R7:R8"/>
    <mergeCell ref="F6:H6"/>
    <mergeCell ref="I6:K6"/>
    <mergeCell ref="L6:N6"/>
    <mergeCell ref="A2:Z3"/>
    <mergeCell ref="U7:U8"/>
    <mergeCell ref="W7:W8"/>
    <mergeCell ref="X7:X8"/>
    <mergeCell ref="Z7:Z8"/>
    <mergeCell ref="K7:K8"/>
    <mergeCell ref="L7:L8"/>
    <mergeCell ref="N7:N8"/>
    <mergeCell ref="B5:B8"/>
    <mergeCell ref="C5:E6"/>
    <mergeCell ref="F5:K5"/>
    <mergeCell ref="L5:Q5"/>
    <mergeCell ref="R5:Z5"/>
    <mergeCell ref="C7:C8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Материально-техническая база</vt:lpstr>
      <vt:lpstr>Клубные формирования</vt:lpstr>
      <vt:lpstr>Культурно-массовые мероприятия</vt:lpstr>
      <vt:lpstr>Персонал организации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Sotrudnik</dc:creator>
  <cp:lastModifiedBy>Sotrudnik</cp:lastModifiedBy>
  <cp:lastPrinted>2023-01-26T12:06:01Z</cp:lastPrinted>
  <dcterms:created xsi:type="dcterms:W3CDTF">2021-11-19T10:18:40Z</dcterms:created>
  <dcterms:modified xsi:type="dcterms:W3CDTF">2023-01-31T08:08:06Z</dcterms:modified>
</cp:coreProperties>
</file>